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1 Rankings\NAT\"/>
    </mc:Choice>
  </mc:AlternateContent>
  <xr:revisionPtr revIDLastSave="0" documentId="13_ncr:1_{DB911819-DED0-4539-B4BB-067963BBC8A2}" xr6:coauthVersionLast="47" xr6:coauthVersionMax="47" xr10:uidLastSave="{00000000-0000-0000-0000-000000000000}"/>
  <bookViews>
    <workbookView xWindow="-108" yWindow="-108" windowWidth="23256" windowHeight="12576" firstSheet="1" activeTab="1" xr2:uid="{A35FAFAA-3A44-445C-BAAA-3002DD1ECE94}"/>
  </bookViews>
  <sheets>
    <sheet name="1" sheetId="196" state="hidden" r:id="rId1"/>
    <sheet name="National Rankings" sheetId="1" r:id="rId2"/>
    <sheet name="Al Culifer" sheetId="463" r:id="rId3"/>
    <sheet name="Bert Farias" sheetId="465" r:id="rId4"/>
    <sheet name="Bill Meyer" sheetId="452" r:id="rId5"/>
    <sheet name="Billy Hudson" sheetId="469" r:id="rId6"/>
    <sheet name="Bob Bass" sheetId="493" r:id="rId7"/>
    <sheet name="Bob Duncan" sheetId="474" r:id="rId8"/>
    <sheet name="Bob Foote" sheetId="491" r:id="rId9"/>
    <sheet name="Bob Leir" sheetId="382" r:id="rId10"/>
    <sheet name="Blake Thompson" sheetId="458" r:id="rId11"/>
    <sheet name="Brian Vincent" sheetId="291" r:id="rId12"/>
    <sheet name="Caden Lewis" sheetId="473" r:id="rId13"/>
    <sheet name="Chris Bissett" sheetId="377" r:id="rId14"/>
    <sheet name="Chuck Brooks" sheetId="433" r:id="rId15"/>
    <sheet name="Claudia Escoto" sheetId="293" r:id="rId16"/>
    <sheet name="Cody Dockery" sheetId="468" r:id="rId17"/>
    <sheet name="Cory Applewhite" sheetId="418" r:id="rId18"/>
    <sheet name="Dale Cauthen" sheetId="405" r:id="rId19"/>
    <sheet name="Dan Tucker" sheetId="467" r:id="rId20"/>
    <sheet name="Dana Waxler" sheetId="343" r:id="rId21"/>
    <sheet name="Dave Eisenschmied" sheetId="251" r:id="rId22"/>
    <sheet name="Dave Jennings" sheetId="404" r:id="rId23"/>
    <sheet name="David Gilliam" sheetId="449" r:id="rId24"/>
    <sheet name="David Harris" sheetId="475" r:id="rId25"/>
    <sheet name="David Lewis" sheetId="290" r:id="rId26"/>
    <sheet name="David Strother" sheetId="264" r:id="rId27"/>
    <sheet name="Dean Dixon" sheetId="484" r:id="rId28"/>
    <sheet name="Dean Irvin" sheetId="494" r:id="rId29"/>
    <sheet name="Dennis Young" sheetId="485" r:id="rId30"/>
    <sheet name="Don Anglin" sheetId="476" r:id="rId31"/>
    <sheet name="Drew Johnston" sheetId="344" r:id="rId32"/>
    <sheet name="Ethan Wheat" sheetId="455" r:id="rId33"/>
    <sheet name="Frank Baird" sheetId="340" r:id="rId34"/>
    <sheet name="Freddy Geiselbreth" sheetId="319" r:id="rId35"/>
    <sheet name="Gary Gallion" sheetId="477" r:id="rId36"/>
    <sheet name="Gary Hicks" sheetId="265" r:id="rId37"/>
    <sheet name="George Maggelet" sheetId="373" r:id="rId38"/>
    <sheet name="Harold Reynolds" sheetId="249" r:id="rId39"/>
    <sheet name="Heather Johns" sheetId="456" r:id="rId40"/>
    <sheet name="Hubert Kelsheimer" sheetId="486" r:id="rId41"/>
    <sheet name="Jake Radwanski" sheetId="437" r:id="rId42"/>
    <sheet name="James Braddy" sheetId="487" r:id="rId43"/>
    <sheet name="James Long" sheetId="464" r:id="rId44"/>
    <sheet name="James Roach" sheetId="461" r:id="rId45"/>
    <sheet name="Jason Chegwidden" sheetId="488" r:id="rId46"/>
    <sheet name="Jay Osmond" sheetId="495" r:id="rId47"/>
    <sheet name="JD Philips" sheetId="294" r:id="rId48"/>
    <sheet name="JJ Griffin" sheetId="323" r:id="rId49"/>
    <sheet name="Jamie Compton" sheetId="472" r:id="rId50"/>
    <sheet name="Jerry Hensler" sheetId="489" r:id="rId51"/>
    <sheet name="Jerry Thompson" sheetId="297" r:id="rId52"/>
    <sheet name="Jim Haley" sheetId="353" r:id="rId53"/>
    <sheet name="Jim Stewart" sheetId="329" r:id="rId54"/>
    <sheet name="Joe Jarrell" sheetId="451" r:id="rId55"/>
    <sheet name="John Hovan" sheetId="490" r:id="rId56"/>
    <sheet name="John Joseph" sheetId="492" r:id="rId57"/>
    <sheet name="John Laseter" sheetId="478" r:id="rId58"/>
    <sheet name="Joe Yanez" sheetId="496" r:id="rId59"/>
    <sheet name="Joel Mekolites" sheetId="339" r:id="rId60"/>
    <sheet name="John Petteruti" sheetId="427" r:id="rId61"/>
    <sheet name="Julie Mekolites" sheetId="341" r:id="rId62"/>
    <sheet name="Justin Fortson" sheetId="12" r:id="rId63"/>
    <sheet name="Johnathan Keller" sheetId="470" r:id="rId64"/>
    <sheet name="Ken Osmond" sheetId="262" r:id="rId65"/>
    <sheet name="Kate Lewis" sheetId="479" r:id="rId66"/>
    <sheet name="Ken Patton" sheetId="460" r:id="rId67"/>
    <sheet name="Kenneth Sledge" sheetId="263" r:id="rId68"/>
    <sheet name="Larry McGill" sheetId="307" r:id="rId69"/>
    <sheet name="Matthew Tignor" sheetId="450" r:id="rId70"/>
    <sheet name="Mark Caldwell" sheetId="453" r:id="rId71"/>
    <sheet name="Max Dixon" sheetId="370" r:id="rId72"/>
    <sheet name="Megan Dockery" sheetId="471" r:id="rId73"/>
    <sheet name="Mike Thomas" sheetId="438" r:id="rId74"/>
    <sheet name="Mike Stempien" sheetId="381" r:id="rId75"/>
    <sheet name="Patrick Kennedy" sheetId="342" r:id="rId76"/>
    <sheet name="Paul Bilksy" sheetId="480" r:id="rId77"/>
    <sheet name="Paul Dyer" sheetId="261" r:id="rId78"/>
    <sheet name="Rick Hahn" sheetId="454" r:id="rId79"/>
    <sheet name="Rod Stutzman" sheetId="457" r:id="rId80"/>
    <sheet name="Roger Blaine" sheetId="466" r:id="rId81"/>
    <sheet name="Scott McClure" sheetId="428" r:id="rId82"/>
    <sheet name="Stephanie Bilksy" sheetId="481" r:id="rId83"/>
    <sheet name="Stephen Rorer" sheetId="483" r:id="rId84"/>
    <sheet name="Steve Huebinger" sheetId="296" r:id="rId85"/>
    <sheet name="Steve Kiemele" sheetId="214" r:id="rId86"/>
    <sheet name="Steve Pennington" sheetId="444" r:id="rId87"/>
    <sheet name="Steve Shropshire" sheetId="462" r:id="rId88"/>
    <sheet name="Tim Cross" sheetId="459" r:id="rId89"/>
    <sheet name="Tim Thomas" sheetId="109" r:id="rId90"/>
    <sheet name="Tony Carmichael" sheetId="482" r:id="rId91"/>
    <sheet name="Walter Smith" sheetId="275" r:id="rId92"/>
  </sheets>
  <externalReferences>
    <externalReference r:id="rId93"/>
  </externalReferences>
  <definedNames>
    <definedName name="_xlnm._FilterDatabase" localSheetId="1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N6" i="496"/>
  <c r="G54" i="1" s="1"/>
  <c r="L6" i="496"/>
  <c r="N52" i="1" s="1"/>
  <c r="K6" i="496"/>
  <c r="M52" i="1" s="1"/>
  <c r="D73" i="1"/>
  <c r="N5" i="495"/>
  <c r="G73" i="1" s="1"/>
  <c r="L5" i="495"/>
  <c r="N68" i="1" s="1"/>
  <c r="K5" i="495"/>
  <c r="M68" i="1" s="1"/>
  <c r="N5" i="494"/>
  <c r="G67" i="1" s="1"/>
  <c r="L5" i="494"/>
  <c r="N62" i="1" s="1"/>
  <c r="K5" i="494"/>
  <c r="M62" i="1" s="1"/>
  <c r="N5" i="493"/>
  <c r="G74" i="1" s="1"/>
  <c r="L5" i="493"/>
  <c r="M5" i="493" s="1"/>
  <c r="O5" i="493" s="1"/>
  <c r="H74" i="1" s="1"/>
  <c r="K5" i="493"/>
  <c r="M69" i="1" s="1"/>
  <c r="E45" i="1"/>
  <c r="N5" i="492"/>
  <c r="G45" i="1" s="1"/>
  <c r="L5" i="492"/>
  <c r="K5" i="492"/>
  <c r="D45" i="1" s="1"/>
  <c r="N5" i="491"/>
  <c r="G66" i="1" s="1"/>
  <c r="L5" i="491"/>
  <c r="N71" i="1" s="1"/>
  <c r="K5" i="491"/>
  <c r="M71" i="1" s="1"/>
  <c r="L9" i="468"/>
  <c r="M9" i="468" s="1"/>
  <c r="O9" i="468" s="1"/>
  <c r="D93" i="1"/>
  <c r="N5" i="490"/>
  <c r="G93" i="1" s="1"/>
  <c r="L5" i="490"/>
  <c r="N94" i="1" s="1"/>
  <c r="K5" i="490"/>
  <c r="M94" i="1" s="1"/>
  <c r="E62" i="1"/>
  <c r="N5" i="489"/>
  <c r="G62" i="1" s="1"/>
  <c r="L5" i="489"/>
  <c r="N50" i="1" s="1"/>
  <c r="K5" i="489"/>
  <c r="M50" i="1" s="1"/>
  <c r="N5" i="488"/>
  <c r="G94" i="1" s="1"/>
  <c r="L5" i="488"/>
  <c r="E94" i="1" s="1"/>
  <c r="K5" i="488"/>
  <c r="M93" i="1" s="1"/>
  <c r="N6" i="487"/>
  <c r="G52" i="1" s="1"/>
  <c r="L6" i="487"/>
  <c r="E52" i="1" s="1"/>
  <c r="K6" i="487"/>
  <c r="D52" i="1" s="1"/>
  <c r="E53" i="1"/>
  <c r="N8" i="486"/>
  <c r="G53" i="1" s="1"/>
  <c r="L8" i="486"/>
  <c r="N58" i="1" s="1"/>
  <c r="K8" i="486"/>
  <c r="M58" i="1" s="1"/>
  <c r="E63" i="1"/>
  <c r="N6" i="485"/>
  <c r="G63" i="1" s="1"/>
  <c r="L6" i="485"/>
  <c r="N66" i="1" s="1"/>
  <c r="K6" i="485"/>
  <c r="M66" i="1" s="1"/>
  <c r="N5" i="484"/>
  <c r="G75" i="1" s="1"/>
  <c r="L5" i="484"/>
  <c r="E75" i="1" s="1"/>
  <c r="K5" i="484"/>
  <c r="M84" i="1" s="1"/>
  <c r="M2" i="483"/>
  <c r="O2" i="483" s="1"/>
  <c r="L2" i="483"/>
  <c r="L5" i="483" s="1"/>
  <c r="N96" i="1" s="1"/>
  <c r="K2" i="483"/>
  <c r="K5" i="483" s="1"/>
  <c r="M96" i="1" s="1"/>
  <c r="N5" i="483"/>
  <c r="G96" i="1" s="1"/>
  <c r="M3" i="466"/>
  <c r="O3" i="466" s="1"/>
  <c r="L3" i="466"/>
  <c r="L8" i="466" s="1"/>
  <c r="N38" i="1" s="1"/>
  <c r="K3" i="466"/>
  <c r="K8" i="466" s="1"/>
  <c r="D39" i="1" s="1"/>
  <c r="M10" i="214"/>
  <c r="O10" i="214" s="1"/>
  <c r="L10" i="214"/>
  <c r="K10" i="214"/>
  <c r="M3" i="478"/>
  <c r="O3" i="478" s="1"/>
  <c r="L3" i="478"/>
  <c r="L8" i="478" s="1"/>
  <c r="E21" i="1" s="1"/>
  <c r="K3" i="478"/>
  <c r="K8" i="478" s="1"/>
  <c r="M30" i="12"/>
  <c r="O30" i="12" s="1"/>
  <c r="L30" i="12"/>
  <c r="K30" i="12"/>
  <c r="M9" i="404"/>
  <c r="O9" i="404" s="1"/>
  <c r="L9" i="404"/>
  <c r="K9" i="404"/>
  <c r="M7" i="437"/>
  <c r="O7" i="437" s="1"/>
  <c r="L7" i="437"/>
  <c r="K7" i="437"/>
  <c r="M3" i="449"/>
  <c r="O3" i="449" s="1"/>
  <c r="L3" i="449"/>
  <c r="K3" i="449"/>
  <c r="M8" i="444"/>
  <c r="O8" i="444" s="1"/>
  <c r="L8" i="444"/>
  <c r="K8" i="444"/>
  <c r="N5" i="482"/>
  <c r="G81" i="1" s="1"/>
  <c r="L5" i="482"/>
  <c r="N79" i="1" s="1"/>
  <c r="K5" i="482"/>
  <c r="D81" i="1" s="1"/>
  <c r="N5" i="481"/>
  <c r="G91" i="1" s="1"/>
  <c r="L5" i="481"/>
  <c r="N90" i="1" s="1"/>
  <c r="K5" i="481"/>
  <c r="M90" i="1" s="1"/>
  <c r="N5" i="480"/>
  <c r="G76" i="1" s="1"/>
  <c r="L5" i="480"/>
  <c r="N74" i="1" s="1"/>
  <c r="K5" i="480"/>
  <c r="M74" i="1" s="1"/>
  <c r="N5" i="479"/>
  <c r="G71" i="1" s="1"/>
  <c r="L5" i="479"/>
  <c r="E71" i="1" s="1"/>
  <c r="K5" i="479"/>
  <c r="M64" i="1" s="1"/>
  <c r="N8" i="478"/>
  <c r="G21" i="1" s="1"/>
  <c r="N5" i="477"/>
  <c r="G65" i="1" s="1"/>
  <c r="L5" i="477"/>
  <c r="N59" i="1" s="1"/>
  <c r="K5" i="477"/>
  <c r="M59" i="1" s="1"/>
  <c r="N6" i="476"/>
  <c r="G58" i="1" s="1"/>
  <c r="L6" i="476"/>
  <c r="E58" i="1" s="1"/>
  <c r="K6" i="476"/>
  <c r="M60" i="1" s="1"/>
  <c r="E60" i="1"/>
  <c r="N5" i="475"/>
  <c r="G60" i="1" s="1"/>
  <c r="L5" i="475"/>
  <c r="K5" i="475"/>
  <c r="D60" i="1" s="1"/>
  <c r="E92" i="1"/>
  <c r="N5" i="474"/>
  <c r="G92" i="1" s="1"/>
  <c r="L5" i="474"/>
  <c r="N92" i="1" s="1"/>
  <c r="K5" i="474"/>
  <c r="M92" i="1" s="1"/>
  <c r="D79" i="1"/>
  <c r="N5" i="473"/>
  <c r="G79" i="1" s="1"/>
  <c r="L5" i="473"/>
  <c r="N77" i="1" s="1"/>
  <c r="K5" i="473"/>
  <c r="M77" i="1" s="1"/>
  <c r="D55" i="1"/>
  <c r="N5" i="472"/>
  <c r="G55" i="1" s="1"/>
  <c r="L5" i="472"/>
  <c r="K5" i="472"/>
  <c r="M44" i="1" s="1"/>
  <c r="O3" i="381"/>
  <c r="O7" i="340"/>
  <c r="O4" i="382"/>
  <c r="O5" i="452"/>
  <c r="N6" i="471"/>
  <c r="G69" i="1" s="1"/>
  <c r="L6" i="471"/>
  <c r="E69" i="1" s="1"/>
  <c r="K6" i="471"/>
  <c r="M72" i="1" s="1"/>
  <c r="N5" i="470"/>
  <c r="G87" i="1" s="1"/>
  <c r="L5" i="470"/>
  <c r="N89" i="1" s="1"/>
  <c r="K5" i="470"/>
  <c r="M89" i="1" s="1"/>
  <c r="N5" i="469"/>
  <c r="G51" i="1" s="1"/>
  <c r="L5" i="469"/>
  <c r="K5" i="469"/>
  <c r="M43" i="1" s="1"/>
  <c r="N12" i="468"/>
  <c r="G16" i="1" s="1"/>
  <c r="K12" i="468"/>
  <c r="M17" i="1" s="1"/>
  <c r="N6" i="467"/>
  <c r="G50" i="1" s="1"/>
  <c r="L6" i="467"/>
  <c r="K6" i="467"/>
  <c r="M65" i="1" s="1"/>
  <c r="N8" i="466"/>
  <c r="G39" i="1" s="1"/>
  <c r="N8" i="465"/>
  <c r="G22" i="1" s="1"/>
  <c r="L8" i="465"/>
  <c r="K8" i="465"/>
  <c r="M20" i="1" s="1"/>
  <c r="E54" i="1" l="1"/>
  <c r="M6" i="496"/>
  <c r="N69" i="1"/>
  <c r="D51" i="1"/>
  <c r="D87" i="1"/>
  <c r="E91" i="1"/>
  <c r="E81" i="1"/>
  <c r="E93" i="1"/>
  <c r="M5" i="492"/>
  <c r="N49" i="1"/>
  <c r="O69" i="1"/>
  <c r="D67" i="1"/>
  <c r="E73" i="1"/>
  <c r="M49" i="1"/>
  <c r="F74" i="1"/>
  <c r="D96" i="1"/>
  <c r="D66" i="1"/>
  <c r="D74" i="1"/>
  <c r="E67" i="1"/>
  <c r="E96" i="1"/>
  <c r="D75" i="1"/>
  <c r="D63" i="1"/>
  <c r="D94" i="1"/>
  <c r="D62" i="1"/>
  <c r="E66" i="1"/>
  <c r="E74" i="1"/>
  <c r="M5" i="495"/>
  <c r="M5" i="494"/>
  <c r="O5" i="492"/>
  <c r="H45" i="1" s="1"/>
  <c r="D53" i="1"/>
  <c r="N84" i="1"/>
  <c r="M51" i="1"/>
  <c r="N93" i="1"/>
  <c r="L12" i="468"/>
  <c r="E16" i="1" s="1"/>
  <c r="N51" i="1"/>
  <c r="M5" i="472"/>
  <c r="O5" i="472" s="1"/>
  <c r="H55" i="1" s="1"/>
  <c r="E79" i="1"/>
  <c r="D92" i="1"/>
  <c r="D65" i="1"/>
  <c r="D76" i="1"/>
  <c r="D91" i="1"/>
  <c r="M5" i="491"/>
  <c r="M5" i="490"/>
  <c r="M5" i="489"/>
  <c r="M5" i="488"/>
  <c r="M6" i="487"/>
  <c r="O51" i="1" s="1"/>
  <c r="M8" i="486"/>
  <c r="M6" i="485"/>
  <c r="M5" i="484"/>
  <c r="N44" i="1"/>
  <c r="M55" i="1"/>
  <c r="M5" i="475"/>
  <c r="N55" i="1"/>
  <c r="D58" i="1"/>
  <c r="E65" i="1"/>
  <c r="D71" i="1"/>
  <c r="E76" i="1"/>
  <c r="F55" i="1"/>
  <c r="N60" i="1"/>
  <c r="N64" i="1"/>
  <c r="M79" i="1"/>
  <c r="O44" i="1"/>
  <c r="M6" i="467"/>
  <c r="O6" i="467" s="1"/>
  <c r="H50" i="1" s="1"/>
  <c r="E55" i="1"/>
  <c r="M5" i="483"/>
  <c r="D21" i="1"/>
  <c r="M10" i="1"/>
  <c r="M8" i="478"/>
  <c r="N10" i="1"/>
  <c r="M5" i="482"/>
  <c r="M5" i="481"/>
  <c r="M5" i="480"/>
  <c r="M5" i="479"/>
  <c r="M5" i="477"/>
  <c r="M6" i="476"/>
  <c r="M5" i="474"/>
  <c r="M5" i="473"/>
  <c r="D69" i="1"/>
  <c r="E39" i="1"/>
  <c r="M5" i="469"/>
  <c r="O5" i="469" s="1"/>
  <c r="H51" i="1" s="1"/>
  <c r="E87" i="1"/>
  <c r="M6" i="471"/>
  <c r="N72" i="1"/>
  <c r="M5" i="470"/>
  <c r="M38" i="1"/>
  <c r="N65" i="1"/>
  <c r="M8" i="465"/>
  <c r="O8" i="465" s="1"/>
  <c r="H22" i="1" s="1"/>
  <c r="O65" i="1"/>
  <c r="D16" i="1"/>
  <c r="E51" i="1"/>
  <c r="F50" i="1"/>
  <c r="D50" i="1"/>
  <c r="F51" i="1"/>
  <c r="N43" i="1"/>
  <c r="D22" i="1"/>
  <c r="E50" i="1"/>
  <c r="N17" i="1"/>
  <c r="M8" i="466"/>
  <c r="E22" i="1"/>
  <c r="N20" i="1"/>
  <c r="N5" i="464"/>
  <c r="G70" i="1" s="1"/>
  <c r="L5" i="464"/>
  <c r="N63" i="1" s="1"/>
  <c r="K5" i="464"/>
  <c r="M63" i="1" s="1"/>
  <c r="N5" i="463"/>
  <c r="G57" i="1" s="1"/>
  <c r="L5" i="463"/>
  <c r="N54" i="1" s="1"/>
  <c r="K5" i="463"/>
  <c r="M54" i="1" s="1"/>
  <c r="N10" i="462"/>
  <c r="G34" i="1" s="1"/>
  <c r="L10" i="462"/>
  <c r="E34" i="1" s="1"/>
  <c r="K10" i="462"/>
  <c r="M33" i="1" s="1"/>
  <c r="N8" i="461"/>
  <c r="G44" i="1" s="1"/>
  <c r="L8" i="461"/>
  <c r="K8" i="461"/>
  <c r="D44" i="1" s="1"/>
  <c r="N11" i="460"/>
  <c r="G33" i="1" s="1"/>
  <c r="L11" i="460"/>
  <c r="N35" i="1" s="1"/>
  <c r="K11" i="460"/>
  <c r="M35" i="1" s="1"/>
  <c r="O20" i="1" l="1"/>
  <c r="O6" i="496"/>
  <c r="H54" i="1" s="1"/>
  <c r="O52" i="1"/>
  <c r="F54" i="1"/>
  <c r="O49" i="1"/>
  <c r="F45" i="1"/>
  <c r="O5" i="494"/>
  <c r="H67" i="1" s="1"/>
  <c r="F67" i="1"/>
  <c r="O62" i="1"/>
  <c r="O5" i="495"/>
  <c r="H73" i="1" s="1"/>
  <c r="O68" i="1"/>
  <c r="F73" i="1"/>
  <c r="O5" i="484"/>
  <c r="H75" i="1" s="1"/>
  <c r="O84" i="1"/>
  <c r="F75" i="1"/>
  <c r="O6" i="485"/>
  <c r="H63" i="1" s="1"/>
  <c r="F63" i="1"/>
  <c r="O66" i="1"/>
  <c r="O5" i="489"/>
  <c r="H62" i="1" s="1"/>
  <c r="F62" i="1"/>
  <c r="O50" i="1"/>
  <c r="O5" i="491"/>
  <c r="H66" i="1" s="1"/>
  <c r="O71" i="1"/>
  <c r="F66" i="1"/>
  <c r="M12" i="468"/>
  <c r="O5" i="488"/>
  <c r="H94" i="1" s="1"/>
  <c r="O93" i="1"/>
  <c r="F94" i="1"/>
  <c r="O8" i="486"/>
  <c r="H53" i="1" s="1"/>
  <c r="O58" i="1"/>
  <c r="F53" i="1"/>
  <c r="O5" i="490"/>
  <c r="H93" i="1" s="1"/>
  <c r="O94" i="1"/>
  <c r="F93" i="1"/>
  <c r="O6" i="487"/>
  <c r="H52" i="1" s="1"/>
  <c r="F52" i="1"/>
  <c r="O5" i="473"/>
  <c r="H79" i="1" s="1"/>
  <c r="F79" i="1"/>
  <c r="O77" i="1"/>
  <c r="O5" i="483"/>
  <c r="H96" i="1" s="1"/>
  <c r="O96" i="1"/>
  <c r="F96" i="1"/>
  <c r="O5" i="474"/>
  <c r="H92" i="1" s="1"/>
  <c r="O92" i="1"/>
  <c r="F92" i="1"/>
  <c r="O5" i="481"/>
  <c r="H91" i="1" s="1"/>
  <c r="O90" i="1"/>
  <c r="F91" i="1"/>
  <c r="O5" i="479"/>
  <c r="H71" i="1" s="1"/>
  <c r="O64" i="1"/>
  <c r="F71" i="1"/>
  <c r="O5" i="480"/>
  <c r="H76" i="1" s="1"/>
  <c r="F76" i="1"/>
  <c r="O74" i="1"/>
  <c r="O5" i="475"/>
  <c r="H60" i="1" s="1"/>
  <c r="F60" i="1"/>
  <c r="O55" i="1"/>
  <c r="O43" i="1"/>
  <c r="O6" i="476"/>
  <c r="H58" i="1" s="1"/>
  <c r="O60" i="1"/>
  <c r="F58" i="1"/>
  <c r="O5" i="477"/>
  <c r="H65" i="1" s="1"/>
  <c r="F65" i="1"/>
  <c r="O59" i="1"/>
  <c r="O5" i="482"/>
  <c r="H81" i="1" s="1"/>
  <c r="F81" i="1"/>
  <c r="O79" i="1"/>
  <c r="O8" i="478"/>
  <c r="H21" i="1" s="1"/>
  <c r="O10" i="1"/>
  <c r="F21" i="1"/>
  <c r="O6" i="471"/>
  <c r="H69" i="1" s="1"/>
  <c r="O72" i="1"/>
  <c r="F69" i="1"/>
  <c r="D57" i="1"/>
  <c r="D70" i="1"/>
  <c r="E70" i="1"/>
  <c r="O5" i="470"/>
  <c r="H87" i="1" s="1"/>
  <c r="F87" i="1"/>
  <c r="O89" i="1"/>
  <c r="O8" i="466"/>
  <c r="H39" i="1" s="1"/>
  <c r="O38" i="1"/>
  <c r="F39" i="1"/>
  <c r="D33" i="1"/>
  <c r="E57" i="1"/>
  <c r="F22" i="1"/>
  <c r="E33" i="1"/>
  <c r="O12" i="468"/>
  <c r="H16" i="1" s="1"/>
  <c r="F16" i="1"/>
  <c r="O17" i="1"/>
  <c r="M8" i="461"/>
  <c r="O8" i="461" s="1"/>
  <c r="H44" i="1" s="1"/>
  <c r="N61" i="1"/>
  <c r="E44" i="1"/>
  <c r="M61" i="1"/>
  <c r="D34" i="1"/>
  <c r="N33" i="1"/>
  <c r="M5" i="464"/>
  <c r="M5" i="463"/>
  <c r="M10" i="462"/>
  <c r="M11" i="460"/>
  <c r="O5" i="463" l="1"/>
  <c r="H57" i="1" s="1"/>
  <c r="F57" i="1"/>
  <c r="O54" i="1"/>
  <c r="O5" i="464"/>
  <c r="H70" i="1" s="1"/>
  <c r="O63" i="1"/>
  <c r="F70" i="1"/>
  <c r="O61" i="1"/>
  <c r="F44" i="1"/>
  <c r="O10" i="462"/>
  <c r="H34" i="1" s="1"/>
  <c r="F34" i="1"/>
  <c r="O33" i="1"/>
  <c r="O11" i="460"/>
  <c r="H33" i="1" s="1"/>
  <c r="O35" i="1"/>
  <c r="F33" i="1"/>
  <c r="N4" i="459" l="1"/>
  <c r="G64" i="1" s="1"/>
  <c r="L4" i="459"/>
  <c r="K4" i="459"/>
  <c r="M57" i="1" s="1"/>
  <c r="N5" i="458"/>
  <c r="G68" i="1" s="1"/>
  <c r="L5" i="458"/>
  <c r="N70" i="1" s="1"/>
  <c r="K5" i="458"/>
  <c r="M70" i="1" s="1"/>
  <c r="N5" i="457"/>
  <c r="G83" i="1" s="1"/>
  <c r="L5" i="457"/>
  <c r="E83" i="1" s="1"/>
  <c r="K5" i="457"/>
  <c r="M80" i="1" s="1"/>
  <c r="N9" i="456"/>
  <c r="G35" i="1" s="1"/>
  <c r="L9" i="456"/>
  <c r="K9" i="456"/>
  <c r="M28" i="1" s="1"/>
  <c r="M4" i="459" l="1"/>
  <c r="O4" i="459" s="1"/>
  <c r="H64" i="1" s="1"/>
  <c r="D64" i="1"/>
  <c r="M5" i="457"/>
  <c r="O5" i="457" s="1"/>
  <c r="H83" i="1" s="1"/>
  <c r="N80" i="1"/>
  <c r="M9" i="456"/>
  <c r="O9" i="456" s="1"/>
  <c r="H35" i="1" s="1"/>
  <c r="D68" i="1"/>
  <c r="E64" i="1"/>
  <c r="D83" i="1"/>
  <c r="E68" i="1"/>
  <c r="N57" i="1"/>
  <c r="O57" i="1"/>
  <c r="N28" i="1"/>
  <c r="D35" i="1"/>
  <c r="E35" i="1"/>
  <c r="M5" i="458"/>
  <c r="N5" i="455"/>
  <c r="G72" i="1" s="1"/>
  <c r="L5" i="455"/>
  <c r="N67" i="1" s="1"/>
  <c r="K5" i="455"/>
  <c r="M67" i="1" s="1"/>
  <c r="N9" i="454"/>
  <c r="G48" i="1" s="1"/>
  <c r="L9" i="454"/>
  <c r="N53" i="1" s="1"/>
  <c r="K9" i="454"/>
  <c r="M53" i="1" s="1"/>
  <c r="N5" i="453"/>
  <c r="G88" i="1" s="1"/>
  <c r="L5" i="453"/>
  <c r="E88" i="1" s="1"/>
  <c r="K5" i="453"/>
  <c r="M87" i="1" s="1"/>
  <c r="N13" i="452"/>
  <c r="G30" i="1" s="1"/>
  <c r="L13" i="452"/>
  <c r="N30" i="1" s="1"/>
  <c r="K13" i="452"/>
  <c r="D30" i="1" s="1"/>
  <c r="N15" i="451"/>
  <c r="G13" i="1" s="1"/>
  <c r="L15" i="451"/>
  <c r="E13" i="1" s="1"/>
  <c r="K15" i="451"/>
  <c r="M8" i="1" s="1"/>
  <c r="N5" i="450"/>
  <c r="G77" i="1" s="1"/>
  <c r="L5" i="450"/>
  <c r="N73" i="1" s="1"/>
  <c r="K5" i="450"/>
  <c r="M73" i="1" s="1"/>
  <c r="N6" i="449"/>
  <c r="G49" i="1" s="1"/>
  <c r="L6" i="449"/>
  <c r="N46" i="1" s="1"/>
  <c r="K6" i="449"/>
  <c r="M46" i="1" s="1"/>
  <c r="N11" i="444"/>
  <c r="G15" i="1" s="1"/>
  <c r="L11" i="444"/>
  <c r="E15" i="1" s="1"/>
  <c r="K11" i="444"/>
  <c r="M6" i="1" s="1"/>
  <c r="F64" i="1" l="1"/>
  <c r="O80" i="1"/>
  <c r="F83" i="1"/>
  <c r="O28" i="1"/>
  <c r="D48" i="1"/>
  <c r="D72" i="1"/>
  <c r="F35" i="1"/>
  <c r="O5" i="458"/>
  <c r="H68" i="1" s="1"/>
  <c r="F68" i="1"/>
  <c r="O70" i="1"/>
  <c r="N87" i="1"/>
  <c r="E30" i="1"/>
  <c r="D88" i="1"/>
  <c r="E72" i="1"/>
  <c r="E48" i="1"/>
  <c r="N8" i="1"/>
  <c r="D13" i="1"/>
  <c r="M30" i="1"/>
  <c r="M5" i="455"/>
  <c r="M9" i="454"/>
  <c r="M5" i="453"/>
  <c r="M13" i="452"/>
  <c r="M15" i="451"/>
  <c r="D77" i="1"/>
  <c r="E77" i="1"/>
  <c r="M5" i="450"/>
  <c r="D49" i="1"/>
  <c r="E49" i="1"/>
  <c r="M6" i="449"/>
  <c r="D15" i="1"/>
  <c r="M11" i="444"/>
  <c r="N6" i="1"/>
  <c r="O5" i="455" l="1"/>
  <c r="H72" i="1" s="1"/>
  <c r="F72" i="1"/>
  <c r="O67" i="1"/>
  <c r="O5" i="453"/>
  <c r="H88" i="1" s="1"/>
  <c r="O87" i="1"/>
  <c r="F88" i="1"/>
  <c r="O9" i="454"/>
  <c r="H48" i="1" s="1"/>
  <c r="O53" i="1"/>
  <c r="F48" i="1"/>
  <c r="O15" i="451"/>
  <c r="H13" i="1" s="1"/>
  <c r="F13" i="1"/>
  <c r="O8" i="1"/>
  <c r="O13" i="452"/>
  <c r="H30" i="1" s="1"/>
  <c r="O30" i="1"/>
  <c r="F30" i="1"/>
  <c r="O5" i="450"/>
  <c r="H77" i="1" s="1"/>
  <c r="O73" i="1"/>
  <c r="F77" i="1"/>
  <c r="O6" i="449"/>
  <c r="H49" i="1" s="1"/>
  <c r="O46" i="1"/>
  <c r="F49" i="1"/>
  <c r="O11" i="444"/>
  <c r="H15" i="1" s="1"/>
  <c r="O6" i="1"/>
  <c r="F15" i="1"/>
  <c r="N4" i="339"/>
  <c r="G89" i="1" s="1"/>
  <c r="L4" i="339"/>
  <c r="K4" i="339"/>
  <c r="D89" i="1" s="1"/>
  <c r="N5" i="438"/>
  <c r="G82" i="1" s="1"/>
  <c r="L5" i="438"/>
  <c r="N82" i="1" s="1"/>
  <c r="K5" i="438"/>
  <c r="M82" i="1" s="1"/>
  <c r="M4" i="339" l="1"/>
  <c r="O85" i="1" s="1"/>
  <c r="D82" i="1"/>
  <c r="E89" i="1"/>
  <c r="M85" i="1"/>
  <c r="E82" i="1"/>
  <c r="N85" i="1"/>
  <c r="M5" i="438"/>
  <c r="N9" i="433"/>
  <c r="G27" i="1" s="1"/>
  <c r="L9" i="433"/>
  <c r="N21" i="1" s="1"/>
  <c r="K9" i="433"/>
  <c r="M21" i="1" s="1"/>
  <c r="N11" i="437"/>
  <c r="G11" i="1" s="1"/>
  <c r="L11" i="437"/>
  <c r="N9" i="1" s="1"/>
  <c r="K11" i="437"/>
  <c r="M9" i="1" s="1"/>
  <c r="O4" i="339" l="1"/>
  <c r="H89" i="1" s="1"/>
  <c r="F89" i="1"/>
  <c r="E11" i="1"/>
  <c r="D27" i="1"/>
  <c r="D11" i="1"/>
  <c r="E27" i="1"/>
  <c r="O5" i="438"/>
  <c r="H82" i="1" s="1"/>
  <c r="O82" i="1"/>
  <c r="F82" i="1"/>
  <c r="M9" i="433"/>
  <c r="M11" i="437"/>
  <c r="N10" i="428"/>
  <c r="G38" i="1" s="1"/>
  <c r="L10" i="428"/>
  <c r="E38" i="1" s="1"/>
  <c r="K10" i="428"/>
  <c r="M39" i="1" s="1"/>
  <c r="N12" i="427"/>
  <c r="G23" i="1" s="1"/>
  <c r="L12" i="427"/>
  <c r="K12" i="427"/>
  <c r="D23" i="1" s="1"/>
  <c r="N26" i="265"/>
  <c r="L26" i="265"/>
  <c r="K26" i="265"/>
  <c r="N36" i="264"/>
  <c r="L36" i="264"/>
  <c r="K36" i="264"/>
  <c r="N32" i="262"/>
  <c r="L32" i="262"/>
  <c r="K32" i="262"/>
  <c r="N7" i="373"/>
  <c r="G95" i="1" s="1"/>
  <c r="L7" i="373"/>
  <c r="E95" i="1" s="1"/>
  <c r="K7" i="373"/>
  <c r="M95" i="1" s="1"/>
  <c r="N95" i="1" l="1"/>
  <c r="D38" i="1"/>
  <c r="O11" i="437"/>
  <c r="H11" i="1" s="1"/>
  <c r="F11" i="1"/>
  <c r="O9" i="1"/>
  <c r="D95" i="1"/>
  <c r="O9" i="433"/>
  <c r="H27" i="1" s="1"/>
  <c r="O21" i="1"/>
  <c r="F27" i="1"/>
  <c r="M10" i="428"/>
  <c r="O10" i="428" s="1"/>
  <c r="H38" i="1" s="1"/>
  <c r="N39" i="1"/>
  <c r="M12" i="427"/>
  <c r="O12" i="427" s="1"/>
  <c r="H23" i="1" s="1"/>
  <c r="E23" i="1"/>
  <c r="N18" i="1"/>
  <c r="M18" i="1"/>
  <c r="M7" i="373"/>
  <c r="O7" i="373" l="1"/>
  <c r="H95" i="1" s="1"/>
  <c r="O95" i="1"/>
  <c r="F95" i="1"/>
  <c r="F38" i="1"/>
  <c r="O39" i="1"/>
  <c r="F23" i="1"/>
  <c r="O18" i="1"/>
  <c r="N5" i="418" l="1"/>
  <c r="G86" i="1" s="1"/>
  <c r="L5" i="418"/>
  <c r="N88" i="1" s="1"/>
  <c r="K5" i="418"/>
  <c r="M88" i="1" s="1"/>
  <c r="N5" i="319"/>
  <c r="G85" i="1" s="1"/>
  <c r="L5" i="319"/>
  <c r="E85" i="1" s="1"/>
  <c r="K5" i="319"/>
  <c r="D85" i="1" s="1"/>
  <c r="N4" i="307"/>
  <c r="G61" i="1" s="1"/>
  <c r="L4" i="307"/>
  <c r="N56" i="1" s="1"/>
  <c r="K4" i="307"/>
  <c r="M56" i="1" s="1"/>
  <c r="N38" i="12"/>
  <c r="G6" i="1" s="1"/>
  <c r="L38" i="12"/>
  <c r="E6" i="1" s="1"/>
  <c r="K38" i="12"/>
  <c r="M12" i="1" s="1"/>
  <c r="N8" i="405"/>
  <c r="G56" i="1" s="1"/>
  <c r="L8" i="405"/>
  <c r="K8" i="405"/>
  <c r="M76" i="1" s="1"/>
  <c r="N12" i="404"/>
  <c r="G18" i="1" s="1"/>
  <c r="L12" i="404"/>
  <c r="E18" i="1" s="1"/>
  <c r="K12" i="404"/>
  <c r="D18" i="1" s="1"/>
  <c r="D61" i="1" l="1"/>
  <c r="D86" i="1"/>
  <c r="E61" i="1"/>
  <c r="M8" i="405"/>
  <c r="O8" i="405" s="1"/>
  <c r="H56" i="1" s="1"/>
  <c r="E86" i="1"/>
  <c r="M7" i="1"/>
  <c r="N76" i="1"/>
  <c r="M12" i="404"/>
  <c r="N7" i="1"/>
  <c r="D56" i="1"/>
  <c r="E56" i="1"/>
  <c r="M5" i="319"/>
  <c r="N86" i="1"/>
  <c r="M86" i="1"/>
  <c r="M5" i="418"/>
  <c r="M4" i="307"/>
  <c r="N12" i="1"/>
  <c r="M38" i="12"/>
  <c r="O12" i="1" s="1"/>
  <c r="D6" i="1"/>
  <c r="F56" i="1" l="1"/>
  <c r="O76" i="1"/>
  <c r="O4" i="307"/>
  <c r="H61" i="1" s="1"/>
  <c r="F61" i="1"/>
  <c r="O56" i="1"/>
  <c r="O5" i="418"/>
  <c r="H86" i="1" s="1"/>
  <c r="O88" i="1"/>
  <c r="F86" i="1"/>
  <c r="O12" i="404"/>
  <c r="H18" i="1" s="1"/>
  <c r="O7" i="1"/>
  <c r="F18" i="1"/>
  <c r="O5" i="319"/>
  <c r="H85" i="1" s="1"/>
  <c r="F85" i="1"/>
  <c r="O86" i="1"/>
  <c r="O38" i="12"/>
  <c r="H6" i="1" s="1"/>
  <c r="F6" i="1"/>
  <c r="N9" i="382" l="1"/>
  <c r="G20" i="1" s="1"/>
  <c r="L9" i="382"/>
  <c r="K9" i="382"/>
  <c r="D20" i="1" s="1"/>
  <c r="N9" i="381"/>
  <c r="G31" i="1" s="1"/>
  <c r="L9" i="381"/>
  <c r="N32" i="1" s="1"/>
  <c r="K9" i="381"/>
  <c r="M32" i="1" s="1"/>
  <c r="N6" i="353"/>
  <c r="G43" i="1" s="1"/>
  <c r="L6" i="353"/>
  <c r="N48" i="1" s="1"/>
  <c r="K6" i="353"/>
  <c r="D43" i="1" s="1"/>
  <c r="M9" i="382" l="1"/>
  <c r="O9" i="382" s="1"/>
  <c r="H20" i="1" s="1"/>
  <c r="D31" i="1"/>
  <c r="E20" i="1"/>
  <c r="M23" i="1"/>
  <c r="E31" i="1"/>
  <c r="N23" i="1"/>
  <c r="E43" i="1"/>
  <c r="M48" i="1"/>
  <c r="M9" i="381"/>
  <c r="M6" i="353"/>
  <c r="O23" i="1" l="1"/>
  <c r="F20" i="1"/>
  <c r="O9" i="381"/>
  <c r="H31" i="1" s="1"/>
  <c r="O32" i="1"/>
  <c r="F31" i="1"/>
  <c r="O6" i="353"/>
  <c r="H43" i="1" s="1"/>
  <c r="O48" i="1"/>
  <c r="F43" i="1"/>
  <c r="N7" i="291" l="1"/>
  <c r="G84" i="1" s="1"/>
  <c r="L7" i="291"/>
  <c r="E84" i="1" s="1"/>
  <c r="K7" i="291"/>
  <c r="M81" i="1" s="1"/>
  <c r="N10" i="377"/>
  <c r="G40" i="1" s="1"/>
  <c r="L10" i="377"/>
  <c r="E40" i="1" s="1"/>
  <c r="K10" i="377"/>
  <c r="M40" i="1" s="1"/>
  <c r="N9" i="370"/>
  <c r="G26" i="1" s="1"/>
  <c r="L9" i="370"/>
  <c r="N13" i="1" s="1"/>
  <c r="K9" i="370"/>
  <c r="M13" i="1" s="1"/>
  <c r="D26" i="1" l="1"/>
  <c r="D84" i="1"/>
  <c r="E26" i="1"/>
  <c r="M7" i="291"/>
  <c r="N81" i="1"/>
  <c r="N40" i="1"/>
  <c r="D40" i="1"/>
  <c r="M10" i="377"/>
  <c r="M9" i="370"/>
  <c r="O9" i="370" l="1"/>
  <c r="H26" i="1" s="1"/>
  <c r="O13" i="1"/>
  <c r="F26" i="1"/>
  <c r="O7" i="291"/>
  <c r="H84" i="1" s="1"/>
  <c r="O81" i="1"/>
  <c r="F84" i="1"/>
  <c r="O10" i="377"/>
  <c r="H40" i="1" s="1"/>
  <c r="F40" i="1"/>
  <c r="O40" i="1"/>
  <c r="N5" i="344" l="1"/>
  <c r="G80" i="1" s="1"/>
  <c r="L5" i="344"/>
  <c r="E80" i="1" s="1"/>
  <c r="K5" i="344"/>
  <c r="M78" i="1" s="1"/>
  <c r="N10" i="343"/>
  <c r="G36" i="1" s="1"/>
  <c r="L10" i="343"/>
  <c r="E36" i="1" s="1"/>
  <c r="K10" i="343"/>
  <c r="D36" i="1" s="1"/>
  <c r="N17" i="342"/>
  <c r="G10" i="1" s="1"/>
  <c r="L17" i="342"/>
  <c r="N14" i="1" s="1"/>
  <c r="K17" i="342"/>
  <c r="D10" i="1" s="1"/>
  <c r="N11" i="341"/>
  <c r="G24" i="1" s="1"/>
  <c r="L11" i="341"/>
  <c r="N22" i="1" s="1"/>
  <c r="K11" i="341"/>
  <c r="M22" i="1" s="1"/>
  <c r="N15" i="340"/>
  <c r="G14" i="1" s="1"/>
  <c r="L15" i="340"/>
  <c r="E14" i="1" s="1"/>
  <c r="K15" i="340"/>
  <c r="M15" i="1" s="1"/>
  <c r="E10" i="1" l="1"/>
  <c r="D24" i="1"/>
  <c r="E24" i="1"/>
  <c r="D14" i="1"/>
  <c r="M10" i="343"/>
  <c r="N29" i="1"/>
  <c r="M29" i="1"/>
  <c r="M14" i="1"/>
  <c r="N15" i="1"/>
  <c r="D80" i="1"/>
  <c r="N78" i="1"/>
  <c r="M5" i="344"/>
  <c r="M17" i="342"/>
  <c r="M11" i="341"/>
  <c r="M15" i="340"/>
  <c r="O11" i="341" l="1"/>
  <c r="H24" i="1" s="1"/>
  <c r="O22" i="1"/>
  <c r="F24" i="1"/>
  <c r="O10" i="343"/>
  <c r="H36" i="1" s="1"/>
  <c r="O29" i="1"/>
  <c r="F36" i="1"/>
  <c r="O17" i="342"/>
  <c r="H10" i="1" s="1"/>
  <c r="O14" i="1"/>
  <c r="F10" i="1"/>
  <c r="O15" i="340"/>
  <c r="H14" i="1" s="1"/>
  <c r="O15" i="1"/>
  <c r="F14" i="1"/>
  <c r="O5" i="344"/>
  <c r="H80" i="1" s="1"/>
  <c r="O78" i="1"/>
  <c r="F80" i="1"/>
  <c r="N12" i="290"/>
  <c r="G28" i="1" s="1"/>
  <c r="L12" i="290"/>
  <c r="N26" i="1" s="1"/>
  <c r="K12" i="290"/>
  <c r="M26" i="1" s="1"/>
  <c r="N9" i="329"/>
  <c r="G37" i="1" s="1"/>
  <c r="L9" i="329"/>
  <c r="N36" i="1" s="1"/>
  <c r="K9" i="329"/>
  <c r="M36" i="1" s="1"/>
  <c r="D37" i="1" l="1"/>
  <c r="E28" i="1"/>
  <c r="D28" i="1"/>
  <c r="E37" i="1"/>
  <c r="M12" i="290"/>
  <c r="M9" i="329"/>
  <c r="O9" i="329" l="1"/>
  <c r="H37" i="1" s="1"/>
  <c r="O36" i="1"/>
  <c r="F37" i="1"/>
  <c r="O12" i="290"/>
  <c r="H28" i="1" s="1"/>
  <c r="F28" i="1"/>
  <c r="O26" i="1"/>
  <c r="N5" i="323"/>
  <c r="G90" i="1" s="1"/>
  <c r="L5" i="323"/>
  <c r="E90" i="1" s="1"/>
  <c r="K5" i="323"/>
  <c r="D90" i="1" s="1"/>
  <c r="M5" i="323" l="1"/>
  <c r="N91" i="1"/>
  <c r="M91" i="1"/>
  <c r="O5" i="323" l="1"/>
  <c r="H90" i="1" s="1"/>
  <c r="O91" i="1"/>
  <c r="F90" i="1"/>
  <c r="N6" i="297" l="1"/>
  <c r="G78" i="1" s="1"/>
  <c r="L6" i="297"/>
  <c r="N83" i="1" s="1"/>
  <c r="K6" i="297"/>
  <c r="M83" i="1" s="1"/>
  <c r="N7" i="249"/>
  <c r="G47" i="1" s="1"/>
  <c r="L7" i="249"/>
  <c r="N45" i="1" s="1"/>
  <c r="K7" i="249"/>
  <c r="M45" i="1" s="1"/>
  <c r="N10" i="296"/>
  <c r="G41" i="1" s="1"/>
  <c r="L10" i="296"/>
  <c r="K10" i="296"/>
  <c r="N11" i="294"/>
  <c r="G32" i="1" s="1"/>
  <c r="L11" i="294"/>
  <c r="E32" i="1" s="1"/>
  <c r="K11" i="294"/>
  <c r="M31" i="1" s="1"/>
  <c r="N16" i="293"/>
  <c r="G12" i="1" s="1"/>
  <c r="L16" i="293"/>
  <c r="N19" i="1" s="1"/>
  <c r="K16" i="293"/>
  <c r="D12" i="1" s="1"/>
  <c r="N11" i="275"/>
  <c r="G25" i="1" s="1"/>
  <c r="L11" i="275"/>
  <c r="E25" i="1" s="1"/>
  <c r="K11" i="275"/>
  <c r="M25" i="1" s="1"/>
  <c r="G17" i="1"/>
  <c r="N34" i="1"/>
  <c r="M34" i="1"/>
  <c r="G8" i="1"/>
  <c r="N27" i="1"/>
  <c r="M27" i="1"/>
  <c r="N18" i="263"/>
  <c r="G29" i="1" s="1"/>
  <c r="L18" i="263"/>
  <c r="E29" i="1" s="1"/>
  <c r="K18" i="263"/>
  <c r="M37" i="1" s="1"/>
  <c r="G7" i="1"/>
  <c r="M24" i="1"/>
  <c r="N6" i="261"/>
  <c r="G46" i="1" s="1"/>
  <c r="L6" i="261"/>
  <c r="E46" i="1" s="1"/>
  <c r="K6" i="261"/>
  <c r="D46" i="1" s="1"/>
  <c r="N17" i="251"/>
  <c r="G9" i="1" s="1"/>
  <c r="L17" i="251"/>
  <c r="E9" i="1" s="1"/>
  <c r="K17" i="251"/>
  <c r="M16" i="1" s="1"/>
  <c r="N41" i="1" l="1"/>
  <c r="E41" i="1"/>
  <c r="M41" i="1"/>
  <c r="D41" i="1"/>
  <c r="E12" i="1"/>
  <c r="D78" i="1"/>
  <c r="E78" i="1"/>
  <c r="E47" i="1"/>
  <c r="D17" i="1"/>
  <c r="E17" i="1"/>
  <c r="N37" i="1"/>
  <c r="D29" i="1"/>
  <c r="D7" i="1"/>
  <c r="M32" i="262"/>
  <c r="O32" i="262" s="1"/>
  <c r="H7" i="1" s="1"/>
  <c r="M19" i="1"/>
  <c r="N31" i="1"/>
  <c r="D32" i="1"/>
  <c r="D8" i="1"/>
  <c r="D25" i="1"/>
  <c r="N25" i="1"/>
  <c r="M6" i="297"/>
  <c r="D9" i="1"/>
  <c r="D47" i="1"/>
  <c r="M7" i="249"/>
  <c r="M10" i="296"/>
  <c r="M11" i="294"/>
  <c r="M16" i="293"/>
  <c r="E8" i="1"/>
  <c r="E7" i="1"/>
  <c r="N24" i="1"/>
  <c r="M6" i="261"/>
  <c r="N47" i="1"/>
  <c r="M47" i="1"/>
  <c r="M17" i="251"/>
  <c r="O17" i="251" s="1"/>
  <c r="H9" i="1" s="1"/>
  <c r="N16" i="1"/>
  <c r="M11" i="275"/>
  <c r="M26" i="265"/>
  <c r="M36" i="264"/>
  <c r="M18" i="263"/>
  <c r="O41" i="1" l="1"/>
  <c r="F41" i="1"/>
  <c r="O6" i="297"/>
  <c r="H78" i="1" s="1"/>
  <c r="F78" i="1"/>
  <c r="O83" i="1"/>
  <c r="O26" i="265"/>
  <c r="H17" i="1" s="1"/>
  <c r="F17" i="1"/>
  <c r="O34" i="1"/>
  <c r="O18" i="263"/>
  <c r="H29" i="1" s="1"/>
  <c r="F29" i="1"/>
  <c r="O37" i="1"/>
  <c r="O24" i="1"/>
  <c r="F7" i="1"/>
  <c r="O10" i="296"/>
  <c r="H41" i="1" s="1"/>
  <c r="O16" i="293"/>
  <c r="H12" i="1" s="1"/>
  <c r="O19" i="1"/>
  <c r="F12" i="1"/>
  <c r="O11" i="294"/>
  <c r="H32" i="1" s="1"/>
  <c r="O31" i="1"/>
  <c r="F32" i="1"/>
  <c r="O11" i="275"/>
  <c r="H25" i="1" s="1"/>
  <c r="O25" i="1"/>
  <c r="F25" i="1"/>
  <c r="O7" i="249"/>
  <c r="H47" i="1" s="1"/>
  <c r="F47" i="1"/>
  <c r="O45" i="1"/>
  <c r="O36" i="264"/>
  <c r="H8" i="1" s="1"/>
  <c r="O27" i="1"/>
  <c r="F8" i="1"/>
  <c r="O6" i="261"/>
  <c r="H46" i="1" s="1"/>
  <c r="O47" i="1"/>
  <c r="F46" i="1"/>
  <c r="O16" i="1"/>
  <c r="F9" i="1"/>
  <c r="N13" i="214" l="1"/>
  <c r="G19" i="1" s="1"/>
  <c r="L13" i="214"/>
  <c r="K13" i="214"/>
  <c r="D19" i="1" l="1"/>
  <c r="M11" i="1"/>
  <c r="E19" i="1"/>
  <c r="N11" i="1"/>
  <c r="M13" i="214"/>
  <c r="O11" i="1" s="1"/>
  <c r="O13" i="214" l="1"/>
  <c r="H19" i="1" s="1"/>
  <c r="F19" i="1"/>
  <c r="AB13" i="12"/>
  <c r="Y13" i="12"/>
  <c r="Z13" i="12" l="1"/>
  <c r="AA13" i="12" l="1"/>
  <c r="AC13" i="12" l="1"/>
  <c r="N5" i="196" l="1"/>
  <c r="L5" i="196"/>
  <c r="K5" i="196"/>
  <c r="M5" i="196" l="1"/>
  <c r="O5" i="196" s="1"/>
  <c r="N8" i="109" l="1"/>
  <c r="G59" i="1" s="1"/>
  <c r="L8" i="109"/>
  <c r="K8" i="109"/>
  <c r="D59" i="1" l="1"/>
  <c r="M75" i="1"/>
  <c r="E59" i="1"/>
  <c r="N75" i="1"/>
  <c r="M8" i="109"/>
  <c r="F59" i="1" l="1"/>
  <c r="O75" i="1"/>
  <c r="O8" i="109"/>
  <c r="H59" i="1" s="1"/>
</calcChain>
</file>

<file path=xl/sharedStrings.xml><?xml version="1.0" encoding="utf-8"?>
<sst xmlns="http://schemas.openxmlformats.org/spreadsheetml/2006/main" count="3174" uniqueCount="153">
  <si>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</si>
  <si>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</si>
  <si>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</si>
  <si>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</si>
  <si>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</si>
  <si>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</si>
  <si>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</si>
  <si>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</si>
  <si>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</si>
  <si>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</si>
  <si>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</si>
  <si>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</si>
  <si>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</si>
  <si>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</si>
  <si>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</si>
  <si>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</si>
  <si>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</si>
  <si>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</si>
  <si>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</si>
  <si>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Elberton, GA</t>
  </si>
  <si>
    <t>Return to Rankings</t>
  </si>
  <si>
    <t>Justin Fortson</t>
  </si>
  <si>
    <t>Outlaw Lite</t>
  </si>
  <si>
    <t xml:space="preserve">Outlaw Hvy </t>
  </si>
  <si>
    <t>Adult Outlaw Lite</t>
  </si>
  <si>
    <t>Tim Thomas</t>
  </si>
  <si>
    <t>Mt. Sterling, KY</t>
  </si>
  <si>
    <t>Jamie Compton</t>
  </si>
  <si>
    <t>Steve Kiemele</t>
  </si>
  <si>
    <t>ABRA OUTLAW LITE RANKING 2021</t>
  </si>
  <si>
    <t>Elberton, GA #2</t>
  </si>
  <si>
    <t>Harold Reynold</t>
  </si>
  <si>
    <t>Harold Reynolds</t>
  </si>
  <si>
    <t>Dave Eisenschmied</t>
  </si>
  <si>
    <t>National Agg + Points</t>
  </si>
  <si>
    <t xml:space="preserve">National Agg </t>
  </si>
  <si>
    <t>San Angelo, TX</t>
  </si>
  <si>
    <t>Paul Dyer</t>
  </si>
  <si>
    <t>Ken Osmond</t>
  </si>
  <si>
    <t>Kenneth Sledge</t>
  </si>
  <si>
    <t>David Strother</t>
  </si>
  <si>
    <t>Gary Hicks</t>
  </si>
  <si>
    <t>Outlaw Lt</t>
  </si>
  <si>
    <t>Belton, SC</t>
  </si>
  <si>
    <t>Walter Smith</t>
  </si>
  <si>
    <t>David Lewis</t>
  </si>
  <si>
    <t>Boerne, TX</t>
  </si>
  <si>
    <t>Brian Vincent</t>
  </si>
  <si>
    <t>Claudia Escoto</t>
  </si>
  <si>
    <t>JD Philips</t>
  </si>
  <si>
    <t>Steve Huebinger</t>
  </si>
  <si>
    <t>Jerry Thompson</t>
  </si>
  <si>
    <t>Larry McGill</t>
  </si>
  <si>
    <t>Laurel, MS</t>
  </si>
  <si>
    <t>Larry Mcgill</t>
  </si>
  <si>
    <t>Freddy Geiselbreth</t>
  </si>
  <si>
    <t>Madisonville, TN</t>
  </si>
  <si>
    <t>J.J. Griffin</t>
  </si>
  <si>
    <t>JJ Griffin</t>
  </si>
  <si>
    <t>Jim Stewart</t>
  </si>
  <si>
    <t>Delphos, OH</t>
  </si>
  <si>
    <t>Frank Baird</t>
  </si>
  <si>
    <t>Julie Mekolites</t>
  </si>
  <si>
    <t>Patrick Kennedy</t>
  </si>
  <si>
    <t>Dana Waxler</t>
  </si>
  <si>
    <t>Drew Johnston</t>
  </si>
  <si>
    <t>Jim Haley</t>
  </si>
  <si>
    <t>Wilmore,KY</t>
  </si>
  <si>
    <t>Max Dixon</t>
  </si>
  <si>
    <t>George Maggelet</t>
  </si>
  <si>
    <t>Chris Bissett</t>
  </si>
  <si>
    <t>Mile Stempien</t>
  </si>
  <si>
    <t>Osseo, MI</t>
  </si>
  <si>
    <t>Mike Stempien</t>
  </si>
  <si>
    <t>Bob Leir</t>
  </si>
  <si>
    <t>Justin Forston</t>
  </si>
  <si>
    <t>Bristol,VA</t>
  </si>
  <si>
    <t>David Jennings</t>
  </si>
  <si>
    <t>Dale Cauthen</t>
  </si>
  <si>
    <t>Cory Applewhite</t>
  </si>
  <si>
    <t>Celina, OH</t>
  </si>
  <si>
    <t>John Petteruti</t>
  </si>
  <si>
    <t>Scott McClure</t>
  </si>
  <si>
    <t>Chuck Brooks</t>
  </si>
  <si>
    <t>Windber,PA</t>
  </si>
  <si>
    <t>Jake Radwanski</t>
  </si>
  <si>
    <t>Mike Thomas</t>
  </si>
  <si>
    <t>Joel Mekolites</t>
  </si>
  <si>
    <t>Steve Pennington</t>
  </si>
  <si>
    <t>David Gilliam</t>
  </si>
  <si>
    <t>Matthew Tignor</t>
  </si>
  <si>
    <t>Joe Jarrell</t>
  </si>
  <si>
    <t>Bob Leier</t>
  </si>
  <si>
    <t>Bill Meyer</t>
  </si>
  <si>
    <t>Mark Caldwell</t>
  </si>
  <si>
    <t>Rick Hahn</t>
  </si>
  <si>
    <t>New Haven, KY</t>
  </si>
  <si>
    <t>Ethan Wheat</t>
  </si>
  <si>
    <t>Outlaw Hvy</t>
  </si>
  <si>
    <t>Heather Johns</t>
  </si>
  <si>
    <t>Rod Stutzman</t>
  </si>
  <si>
    <t>Jd Philips</t>
  </si>
  <si>
    <t>Blake Thompson</t>
  </si>
  <si>
    <t>Dave Jennings</t>
  </si>
  <si>
    <t>Tim Cross</t>
  </si>
  <si>
    <t>Ken Patton</t>
  </si>
  <si>
    <t>James Roach</t>
  </si>
  <si>
    <t>Steve Shropshire</t>
  </si>
  <si>
    <t>Al Culifer</t>
  </si>
  <si>
    <t>Carthage MS</t>
  </si>
  <si>
    <t>Al Clulifer</t>
  </si>
  <si>
    <t>James Long</t>
  </si>
  <si>
    <t>Bert Farias</t>
  </si>
  <si>
    <t>Steve Shropshine</t>
  </si>
  <si>
    <t>Roger Blaine</t>
  </si>
  <si>
    <t>Dan Tucker</t>
  </si>
  <si>
    <t>Cody Dockery</t>
  </si>
  <si>
    <t>Billy Hudson</t>
  </si>
  <si>
    <t>Johnathan Keller</t>
  </si>
  <si>
    <t>Megan Dockery</t>
  </si>
  <si>
    <t>Michael Stempien</t>
  </si>
  <si>
    <t>Cadon Lewis</t>
  </si>
  <si>
    <t>Carthage, MS</t>
  </si>
  <si>
    <t>Caden Lewis</t>
  </si>
  <si>
    <t>Bob Duncan</t>
  </si>
  <si>
    <t>David Harris</t>
  </si>
  <si>
    <t>Don Anglin</t>
  </si>
  <si>
    <t>Gary Gallion</t>
  </si>
  <si>
    <t>John Laseter</t>
  </si>
  <si>
    <t>Kate Lewis</t>
  </si>
  <si>
    <t>Paul Bilksy</t>
  </si>
  <si>
    <t>Stephanie Bilksy</t>
  </si>
  <si>
    <t>Tony Carmichael</t>
  </si>
  <si>
    <t>Bristol, VA</t>
  </si>
  <si>
    <t>Doc Gilliam</t>
  </si>
  <si>
    <t>Stephen Rorer</t>
  </si>
  <si>
    <t>Blain Roger</t>
  </si>
  <si>
    <t>Celina OH</t>
  </si>
  <si>
    <t>Dean Dixon</t>
  </si>
  <si>
    <t>Dennis Young</t>
  </si>
  <si>
    <t>Hubert Kelsheimer</t>
  </si>
  <si>
    <t>James Braddy</t>
  </si>
  <si>
    <t>Jason Chegwidden</t>
  </si>
  <si>
    <t>Jerry Hensler</t>
  </si>
  <si>
    <t>John Hovan</t>
  </si>
  <si>
    <t>Bob Foote</t>
  </si>
  <si>
    <t>John Joseph</t>
  </si>
  <si>
    <t>Bob Bass</t>
  </si>
  <si>
    <t>Dean Irvin</t>
  </si>
  <si>
    <t>Jay Osmond</t>
  </si>
  <si>
    <t>Joe Yanez</t>
  </si>
  <si>
    <t>Bert Farais</t>
  </si>
  <si>
    <t>Burt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</si>
</sst>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/>
    <xf numFmtId="1" fontId="4" fillId="2" borderId="0" xfId="0" applyNumberFormat="1" applyFont="1" applyFill="1" applyAlignment="1"/>
    <xf numFmtId="2" fontId="4" fillId="2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2" borderId="0" xfId="0" applyNumberFormat="1" applyFont="1" applyFill="1" applyAlignment="1"/>
    <xf numFmtId="0" fontId="2" fillId="0" borderId="0" xfId="1" applyFill="1"/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0" fillId="0" borderId="0" xfId="0" applyNumberForma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 shrinkToFit="1"/>
    </xf>
    <xf numFmtId="0" fontId="3" fillId="0" borderId="0" xfId="0" applyFont="1" applyBorder="1" applyAlignment="1" applyProtection="1">
      <alignment horizontal="center"/>
      <protection locked="0"/>
    </xf>
    <xf numFmtId="1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 wrapText="1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9" fillId="0" borderId="0" xfId="1" applyFont="1" applyBorder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8" fillId="2" borderId="0" xfId="0" applyFont="1" applyFill="1" applyAlignment="1">
      <alignment horizontal="center"/>
    </xf>
    <xf numFmtId="1" fontId="3" fillId="4" borderId="1" xfId="0" applyNumberFormat="1" applyFont="1" applyFill="1" applyBorder="1" applyAlignment="1" applyProtection="1">
      <alignment horizontal="center" wrapText="1"/>
      <protection hidden="1"/>
    </xf>
    <xf numFmtId="1" fontId="10" fillId="4" borderId="1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center" wrapText="1"/>
      <protection locked="0"/>
    </xf>
    <xf numFmtId="0" fontId="9" fillId="3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54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styles" Target="style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sheetPr codeName="Sheet2"/>
  <dimension ref="A1:Q5"/>
  <sheetViews>
    <sheetView topLeftCell="A10" workbookViewId="0">
      <selection activeCell="F33" sqref="F3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20</v>
      </c>
    </row>
    <row r="2" spans="1:17" x14ac:dyDescent="0.3">
      <c r="A2" s="9" t="s">
        <v>23</v>
      </c>
      <c r="B2" s="10" t="s">
        <v>27</v>
      </c>
      <c r="C2" s="11">
        <v>44002</v>
      </c>
      <c r="D2" s="12" t="s">
        <v>26</v>
      </c>
      <c r="E2" s="13">
        <v>193</v>
      </c>
      <c r="F2" s="13">
        <v>192</v>
      </c>
      <c r="G2" s="13">
        <v>189</v>
      </c>
      <c r="H2" s="13">
        <v>193</v>
      </c>
      <c r="I2" s="13"/>
      <c r="J2" s="13"/>
      <c r="K2" s="14">
        <v>4</v>
      </c>
      <c r="L2" s="14">
        <v>767</v>
      </c>
      <c r="M2" s="15">
        <v>191.75</v>
      </c>
      <c r="N2" s="16">
        <v>2</v>
      </c>
      <c r="O2" s="17">
        <v>193.75</v>
      </c>
    </row>
    <row r="5" spans="1:17" x14ac:dyDescent="0.3">
      <c r="K5" s="7">
        <f>SUM(K2:K4)</f>
        <v>4</v>
      </c>
      <c r="L5" s="7">
        <f>SUM(L2:L4)</f>
        <v>767</v>
      </c>
      <c r="M5" s="8">
        <f>SUM(L5/K5)</f>
        <v>191.75</v>
      </c>
      <c r="N5" s="7">
        <f>SUM(N2:N4)</f>
        <v>2</v>
      </c>
      <c r="O5" s="8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2540" priority="6" rank="1"/>
  </conditionalFormatting>
  <conditionalFormatting sqref="F2">
    <cfRule type="top10" dxfId="2539" priority="5" rank="1"/>
  </conditionalFormatting>
  <conditionalFormatting sqref="G2">
    <cfRule type="top10" dxfId="2538" priority="4" rank="1"/>
  </conditionalFormatting>
  <conditionalFormatting sqref="H2">
    <cfRule type="top10" dxfId="2537" priority="3" rank="1"/>
  </conditionalFormatting>
  <conditionalFormatting sqref="I2">
    <cfRule type="top10" dxfId="2536" priority="1" rank="1"/>
  </conditionalFormatting>
  <conditionalFormatting sqref="J2">
    <cfRule type="top10" dxfId="2535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81F1-47B3-4BF1-8E48-993D9D358B89}">
  <sheetPr codeName="Sheet139"/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74</v>
      </c>
      <c r="C2" s="11">
        <v>44289</v>
      </c>
      <c r="D2" s="12" t="s">
        <v>72</v>
      </c>
      <c r="E2" s="13">
        <v>178</v>
      </c>
      <c r="F2" s="13">
        <v>180</v>
      </c>
      <c r="G2" s="13">
        <v>175.001</v>
      </c>
      <c r="H2" s="13">
        <v>184.001</v>
      </c>
      <c r="I2" s="13"/>
      <c r="J2" s="13"/>
      <c r="K2" s="14">
        <v>4</v>
      </c>
      <c r="L2" s="14">
        <v>717.00199999999995</v>
      </c>
      <c r="M2" s="15">
        <v>179.25049999999999</v>
      </c>
      <c r="N2" s="16">
        <v>8</v>
      </c>
      <c r="O2" s="17">
        <v>187.25049999999999</v>
      </c>
    </row>
    <row r="3" spans="1:17" x14ac:dyDescent="0.3">
      <c r="A3" s="9" t="s">
        <v>42</v>
      </c>
      <c r="B3" s="10" t="s">
        <v>92</v>
      </c>
      <c r="C3" s="11">
        <v>44352</v>
      </c>
      <c r="D3" s="12" t="s">
        <v>72</v>
      </c>
      <c r="E3" s="13">
        <v>189</v>
      </c>
      <c r="F3" s="13">
        <v>183</v>
      </c>
      <c r="G3" s="13">
        <v>182</v>
      </c>
      <c r="H3" s="13">
        <v>178</v>
      </c>
      <c r="I3" s="13"/>
      <c r="J3" s="13"/>
      <c r="K3" s="14">
        <v>4</v>
      </c>
      <c r="L3" s="14">
        <v>732</v>
      </c>
      <c r="M3" s="15">
        <v>183</v>
      </c>
      <c r="N3" s="16">
        <v>13</v>
      </c>
      <c r="O3" s="17">
        <v>196</v>
      </c>
    </row>
    <row r="4" spans="1:17" x14ac:dyDescent="0.3">
      <c r="A4" s="9" t="s">
        <v>24</v>
      </c>
      <c r="B4" s="10" t="s">
        <v>92</v>
      </c>
      <c r="C4" s="11">
        <v>44380</v>
      </c>
      <c r="D4" s="12" t="s">
        <v>72</v>
      </c>
      <c r="E4" s="13">
        <v>183</v>
      </c>
      <c r="F4" s="13">
        <v>185</v>
      </c>
      <c r="G4" s="13">
        <v>187</v>
      </c>
      <c r="H4" s="13">
        <v>186</v>
      </c>
      <c r="I4" s="13">
        <v>181</v>
      </c>
      <c r="J4" s="13">
        <v>184</v>
      </c>
      <c r="K4" s="14">
        <v>6</v>
      </c>
      <c r="L4" s="14">
        <v>1106</v>
      </c>
      <c r="M4" s="15">
        <v>184.33333333333334</v>
      </c>
      <c r="N4" s="16">
        <v>26</v>
      </c>
      <c r="O4" s="17">
        <f>SUM(M4:N4)</f>
        <v>210.33333333333334</v>
      </c>
    </row>
    <row r="5" spans="1:17" x14ac:dyDescent="0.3">
      <c r="A5" s="9" t="s">
        <v>42</v>
      </c>
      <c r="B5" s="10" t="s">
        <v>92</v>
      </c>
      <c r="C5" s="11">
        <v>44415</v>
      </c>
      <c r="D5" s="12" t="s">
        <v>72</v>
      </c>
      <c r="E5" s="13">
        <v>181</v>
      </c>
      <c r="F5" s="13">
        <v>176</v>
      </c>
      <c r="G5" s="13">
        <v>184</v>
      </c>
      <c r="H5" s="13">
        <v>190</v>
      </c>
      <c r="I5" s="13"/>
      <c r="J5" s="13"/>
      <c r="K5" s="14">
        <v>4</v>
      </c>
      <c r="L5" s="14">
        <v>731</v>
      </c>
      <c r="M5" s="15">
        <v>182.75</v>
      </c>
      <c r="N5" s="16">
        <v>11</v>
      </c>
      <c r="O5" s="17">
        <v>193.75</v>
      </c>
    </row>
    <row r="6" spans="1:17" x14ac:dyDescent="0.3">
      <c r="A6" s="9" t="s">
        <v>42</v>
      </c>
      <c r="B6" s="10" t="s">
        <v>92</v>
      </c>
      <c r="C6" s="11">
        <v>44471</v>
      </c>
      <c r="D6" s="12" t="s">
        <v>72</v>
      </c>
      <c r="E6" s="13">
        <v>176</v>
      </c>
      <c r="F6" s="13">
        <v>186</v>
      </c>
      <c r="G6" s="13">
        <v>184</v>
      </c>
      <c r="H6" s="13">
        <v>178</v>
      </c>
      <c r="I6" s="13">
        <v>181</v>
      </c>
      <c r="J6" s="13">
        <v>178</v>
      </c>
      <c r="K6" s="14">
        <v>6</v>
      </c>
      <c r="L6" s="14">
        <v>1083</v>
      </c>
      <c r="M6" s="15">
        <v>180.5</v>
      </c>
      <c r="N6" s="16">
        <v>8</v>
      </c>
      <c r="O6" s="17">
        <v>188.5</v>
      </c>
    </row>
    <row r="9" spans="1:17" x14ac:dyDescent="0.3">
      <c r="K9" s="7">
        <f>SUM(K2:K8)</f>
        <v>24</v>
      </c>
      <c r="L9" s="7">
        <f>SUM(L2:L8)</f>
        <v>4369.0020000000004</v>
      </c>
      <c r="M9" s="8">
        <f>SUM(L9/K9)</f>
        <v>182.04175000000001</v>
      </c>
      <c r="N9" s="7">
        <f>SUM(N2:N8)</f>
        <v>66</v>
      </c>
      <c r="O9" s="8">
        <f>SUM(M9+N9)</f>
        <v>248.04175000000001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9_1"/>
    <protectedRange algorithmName="SHA-512" hashValue="ON39YdpmFHfN9f47KpiRvqrKx0V9+erV1CNkpWzYhW/Qyc6aT8rEyCrvauWSYGZK2ia3o7vd3akF07acHAFpOA==" saltValue="yVW9XmDwTqEnmpSGai0KYg==" spinCount="100000" sqref="D4" name="Range1_1_9_1"/>
    <protectedRange algorithmName="SHA-512" hashValue="ON39YdpmFHfN9f47KpiRvqrKx0V9+erV1CNkpWzYhW/Qyc6aT8rEyCrvauWSYGZK2ia3o7vd3akF07acHAFpOA==" saltValue="yVW9XmDwTqEnmpSGai0KYg==" spinCount="100000" sqref="E5:J5 B5:C5" name="Range1_57_2"/>
    <protectedRange algorithmName="SHA-512" hashValue="ON39YdpmFHfN9f47KpiRvqrKx0V9+erV1CNkpWzYhW/Qyc6aT8rEyCrvauWSYGZK2ia3o7vd3akF07acHAFpOA==" saltValue="yVW9XmDwTqEnmpSGai0KYg==" spinCount="100000" sqref="D5" name="Range1_1_48_2"/>
    <protectedRange algorithmName="SHA-512" hashValue="ON39YdpmFHfN9f47KpiRvqrKx0V9+erV1CNkpWzYhW/Qyc6aT8rEyCrvauWSYGZK2ia3o7vd3akF07acHAFpOA==" saltValue="yVW9XmDwTqEnmpSGai0KYg==" spinCount="100000" sqref="B6:C6 I6:J6" name="Range1_14_4"/>
    <protectedRange algorithmName="SHA-512" hashValue="ON39YdpmFHfN9f47KpiRvqrKx0V9+erV1CNkpWzYhW/Qyc6aT8rEyCrvauWSYGZK2ia3o7vd3akF07acHAFpOA==" saltValue="yVW9XmDwTqEnmpSGai0KYg==" spinCount="100000" sqref="D6" name="Range1_1_14_3"/>
    <protectedRange algorithmName="SHA-512" hashValue="ON39YdpmFHfN9f47KpiRvqrKx0V9+erV1CNkpWzYhW/Qyc6aT8rEyCrvauWSYGZK2ia3o7vd3akF07acHAFpOA==" saltValue="yVW9XmDwTqEnmpSGai0KYg==" spinCount="100000" sqref="E6:H6" name="Range1_3_2_2"/>
  </protectedRanges>
  <conditionalFormatting sqref="H2">
    <cfRule type="top10" dxfId="2426" priority="33" rank="1"/>
  </conditionalFormatting>
  <conditionalFormatting sqref="E2">
    <cfRule type="top10" dxfId="2425" priority="36" rank="1"/>
  </conditionalFormatting>
  <conditionalFormatting sqref="F2">
    <cfRule type="top10" dxfId="2424" priority="35" rank="1"/>
  </conditionalFormatting>
  <conditionalFormatting sqref="G2">
    <cfRule type="top10" dxfId="2423" priority="34" rank="1"/>
  </conditionalFormatting>
  <conditionalFormatting sqref="J2">
    <cfRule type="top10" dxfId="2422" priority="31" rank="1"/>
  </conditionalFormatting>
  <conditionalFormatting sqref="I2">
    <cfRule type="top10" dxfId="2421" priority="32" rank="1"/>
  </conditionalFormatting>
  <conditionalFormatting sqref="J3">
    <cfRule type="top10" dxfId="2420" priority="25" rank="1"/>
  </conditionalFormatting>
  <conditionalFormatting sqref="I3">
    <cfRule type="top10" dxfId="2419" priority="26" rank="1"/>
  </conditionalFormatting>
  <conditionalFormatting sqref="H3">
    <cfRule type="top10" dxfId="2418" priority="27" rank="1"/>
  </conditionalFormatting>
  <conditionalFormatting sqref="G3">
    <cfRule type="top10" dxfId="2417" priority="28" rank="1"/>
  </conditionalFormatting>
  <conditionalFormatting sqref="F3">
    <cfRule type="top10" dxfId="2416" priority="29" rank="1"/>
  </conditionalFormatting>
  <conditionalFormatting sqref="E3">
    <cfRule type="top10" dxfId="2415" priority="30" rank="1"/>
  </conditionalFormatting>
  <conditionalFormatting sqref="I4">
    <cfRule type="top10" dxfId="2414" priority="18" rank="1"/>
  </conditionalFormatting>
  <conditionalFormatting sqref="H4">
    <cfRule type="top10" dxfId="2413" priority="14" rank="1"/>
  </conditionalFormatting>
  <conditionalFormatting sqref="J4">
    <cfRule type="top10" dxfId="2412" priority="15" rank="1"/>
  </conditionalFormatting>
  <conditionalFormatting sqref="G4">
    <cfRule type="top10" dxfId="2411" priority="17" rank="1"/>
  </conditionalFormatting>
  <conditionalFormatting sqref="F4">
    <cfRule type="top10" dxfId="2410" priority="16" rank="1"/>
  </conditionalFormatting>
  <conditionalFormatting sqref="E4">
    <cfRule type="top10" dxfId="2409" priority="13" rank="1"/>
  </conditionalFormatting>
  <conditionalFormatting sqref="F5">
    <cfRule type="top10" dxfId="2408" priority="7" rank="1"/>
  </conditionalFormatting>
  <conditionalFormatting sqref="G5">
    <cfRule type="top10" dxfId="2407" priority="8" rank="1"/>
  </conditionalFormatting>
  <conditionalFormatting sqref="H5">
    <cfRule type="top10" dxfId="2406" priority="9" rank="1"/>
  </conditionalFormatting>
  <conditionalFormatting sqref="I5">
    <cfRule type="top10" dxfId="2405" priority="10" rank="1"/>
  </conditionalFormatting>
  <conditionalFormatting sqref="J5">
    <cfRule type="top10" dxfId="2404" priority="11" rank="1"/>
  </conditionalFormatting>
  <conditionalFormatting sqref="E5">
    <cfRule type="top10" dxfId="2403" priority="12" rank="1"/>
  </conditionalFormatting>
  <conditionalFormatting sqref="F6">
    <cfRule type="top10" dxfId="2402" priority="5" rank="1"/>
  </conditionalFormatting>
  <conditionalFormatting sqref="G6">
    <cfRule type="top10" dxfId="2401" priority="4" rank="1"/>
  </conditionalFormatting>
  <conditionalFormatting sqref="H6">
    <cfRule type="top10" dxfId="2400" priority="3" rank="1"/>
  </conditionalFormatting>
  <conditionalFormatting sqref="I6">
    <cfRule type="top10" dxfId="2399" priority="1" rank="1"/>
  </conditionalFormatting>
  <conditionalFormatting sqref="J6">
    <cfRule type="top10" dxfId="2398" priority="2" rank="1"/>
  </conditionalFormatting>
  <conditionalFormatting sqref="E6">
    <cfRule type="top10" dxfId="2397" priority="6" rank="1"/>
  </conditionalFormatting>
  <hyperlinks>
    <hyperlink ref="Q1" location="'National Rankings'!A1" display="Return to Rankings" xr:uid="{371D3F31-AFE1-4AA7-B526-55516FBA7C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3543EF-77C0-4C74-816D-65CB805BCB1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563E-A33E-42F8-952C-28FC7BE4D71E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24</v>
      </c>
      <c r="B2" s="10" t="s">
        <v>102</v>
      </c>
      <c r="C2" s="11">
        <v>44366</v>
      </c>
      <c r="D2" s="12" t="s">
        <v>30</v>
      </c>
      <c r="E2" s="13">
        <v>176</v>
      </c>
      <c r="F2" s="13">
        <v>184</v>
      </c>
      <c r="G2" s="13">
        <v>183</v>
      </c>
      <c r="H2" s="13">
        <v>176</v>
      </c>
      <c r="I2" s="13">
        <v>192</v>
      </c>
      <c r="J2" s="13">
        <v>170</v>
      </c>
      <c r="K2" s="14">
        <v>6</v>
      </c>
      <c r="L2" s="14">
        <v>1081</v>
      </c>
      <c r="M2" s="15">
        <v>180.16666666666666</v>
      </c>
      <c r="N2" s="16">
        <v>6</v>
      </c>
      <c r="O2" s="17">
        <v>186.16666666666666</v>
      </c>
    </row>
    <row r="5" spans="1:17" x14ac:dyDescent="0.3">
      <c r="K5" s="7">
        <f>SUM(K2:K4)</f>
        <v>6</v>
      </c>
      <c r="L5" s="7">
        <f>SUM(L2:L4)</f>
        <v>1081</v>
      </c>
      <c r="M5" s="8">
        <f>SUM(L5/K5)</f>
        <v>180.16666666666666</v>
      </c>
      <c r="N5" s="7">
        <f>SUM(N2:N4)</f>
        <v>6</v>
      </c>
      <c r="O5" s="8">
        <f>SUM(M5+N5)</f>
        <v>186.16666666666666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1_11_1"/>
    <protectedRange algorithmName="SHA-512" hashValue="ON39YdpmFHfN9f47KpiRvqrKx0V9+erV1CNkpWzYhW/Qyc6aT8rEyCrvauWSYGZK2ia3o7vd3akF07acHAFpOA==" saltValue="yVW9XmDwTqEnmpSGai0KYg==" spinCount="100000" sqref="D2" name="Range1_1_3_1_1_10_1"/>
  </protectedRanges>
  <conditionalFormatting sqref="E2">
    <cfRule type="top10" dxfId="2396" priority="6" rank="1"/>
  </conditionalFormatting>
  <conditionalFormatting sqref="F2">
    <cfRule type="top10" dxfId="2395" priority="5" rank="1"/>
  </conditionalFormatting>
  <conditionalFormatting sqref="G2">
    <cfRule type="top10" dxfId="2394" priority="4" rank="1"/>
  </conditionalFormatting>
  <conditionalFormatting sqref="H2">
    <cfRule type="top10" dxfId="2393" priority="3" rank="1"/>
  </conditionalFormatting>
  <conditionalFormatting sqref="I2">
    <cfRule type="top10" dxfId="2392" priority="2" rank="1"/>
  </conditionalFormatting>
  <conditionalFormatting sqref="J2">
    <cfRule type="top10" dxfId="2391" priority="1" rank="1"/>
  </conditionalFormatting>
  <hyperlinks>
    <hyperlink ref="Q1" location="'National Rankings'!A1" display="Return to Rankings" xr:uid="{4FE63487-4C6A-4DEC-8DD1-2999C84DAD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BDB900-C1F3-410A-BFD1-D6AB96E3D4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844B-20E7-40AE-A61D-B469B64572F0}">
  <sheetPr codeName="Sheet16"/>
  <dimension ref="A3:O7"/>
  <sheetViews>
    <sheetView workbookViewId="0">
      <selection activeCell="A10" sqref="A10:XFD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3" spans="1:15" ht="28.8" x14ac:dyDescent="0.3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 t="s">
        <v>12</v>
      </c>
      <c r="M3" s="5" t="s">
        <v>13</v>
      </c>
      <c r="N3" s="2" t="s">
        <v>14</v>
      </c>
      <c r="O3" s="6" t="s">
        <v>15</v>
      </c>
    </row>
    <row r="4" spans="1:15" x14ac:dyDescent="0.3">
      <c r="A4" s="9" t="s">
        <v>42</v>
      </c>
      <c r="B4" s="10" t="s">
        <v>47</v>
      </c>
      <c r="C4" s="11">
        <v>44311</v>
      </c>
      <c r="D4" s="12" t="s">
        <v>46</v>
      </c>
      <c r="E4" s="13">
        <v>169</v>
      </c>
      <c r="F4" s="13">
        <v>172</v>
      </c>
      <c r="G4" s="13">
        <v>178</v>
      </c>
      <c r="H4" s="13">
        <v>176</v>
      </c>
      <c r="I4" s="13"/>
      <c r="J4" s="13"/>
      <c r="K4" s="14">
        <v>4</v>
      </c>
      <c r="L4" s="14">
        <v>695</v>
      </c>
      <c r="M4" s="15">
        <v>173.75</v>
      </c>
      <c r="N4" s="16">
        <v>2</v>
      </c>
      <c r="O4" s="17">
        <v>175.75</v>
      </c>
    </row>
    <row r="7" spans="1:15" x14ac:dyDescent="0.3">
      <c r="K7" s="7">
        <f>SUM(K4:K6)</f>
        <v>4</v>
      </c>
      <c r="L7" s="7">
        <f>SUM(L4:L6)</f>
        <v>695</v>
      </c>
      <c r="M7" s="8">
        <f>SUM(L7/K7)</f>
        <v>173.75</v>
      </c>
      <c r="N7" s="7">
        <f>SUM(N4:N6)</f>
        <v>2</v>
      </c>
      <c r="O7" s="8">
        <f>SUM(M7+N7)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1_1"/>
  </protectedRanges>
  <conditionalFormatting sqref="J4">
    <cfRule type="top10" dxfId="2390" priority="13" rank="1"/>
  </conditionalFormatting>
  <conditionalFormatting sqref="I4">
    <cfRule type="top10" dxfId="2389" priority="14" rank="1"/>
  </conditionalFormatting>
  <conditionalFormatting sqref="H4">
    <cfRule type="top10" dxfId="2388" priority="15" rank="1"/>
  </conditionalFormatting>
  <conditionalFormatting sqref="G4">
    <cfRule type="top10" dxfId="2387" priority="16" rank="1"/>
  </conditionalFormatting>
  <conditionalFormatting sqref="F4">
    <cfRule type="top10" dxfId="2386" priority="17" rank="1"/>
  </conditionalFormatting>
  <conditionalFormatting sqref="E4">
    <cfRule type="top10" dxfId="2385" priority="18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1E8C9E-0554-43F3-B95E-059F8747F8A5}">
          <x14:formula1>
            <xm:f>'C:\Users\abra2\Desktop\ABRA Files and More\AUTO BENCH REST ASSOCIATION FILE\ABRA 2019\Georgia\[Georgia Results 01 19 20.xlsm]DATA SHEET'!#REF!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A1EC5-4AF2-4D8E-992C-F8E855C8B1D3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121</v>
      </c>
      <c r="C2" s="11">
        <v>44450</v>
      </c>
      <c r="D2" s="12" t="s">
        <v>122</v>
      </c>
      <c r="E2" s="13">
        <v>176</v>
      </c>
      <c r="F2" s="13">
        <v>183</v>
      </c>
      <c r="G2" s="13">
        <v>173</v>
      </c>
      <c r="H2" s="13">
        <v>173</v>
      </c>
      <c r="I2" s="13"/>
      <c r="J2" s="13"/>
      <c r="K2" s="14">
        <v>4</v>
      </c>
      <c r="L2" s="14">
        <v>705</v>
      </c>
      <c r="M2" s="15">
        <v>176.25</v>
      </c>
      <c r="N2" s="16">
        <v>2</v>
      </c>
      <c r="O2" s="17">
        <v>178.25</v>
      </c>
    </row>
    <row r="5" spans="1:17" x14ac:dyDescent="0.3">
      <c r="K5" s="7">
        <f>SUM(K2:K4)</f>
        <v>4</v>
      </c>
      <c r="L5" s="7">
        <f>SUM(L2:L4)</f>
        <v>705</v>
      </c>
      <c r="M5" s="8">
        <f>SUM(L5/K5)</f>
        <v>176.25</v>
      </c>
      <c r="N5" s="7">
        <f>SUM(N2:N4)</f>
        <v>2</v>
      </c>
      <c r="O5" s="8">
        <f>SUM(M5+N5)</f>
        <v>178.25</v>
      </c>
    </row>
  </sheetData>
  <conditionalFormatting sqref="E2">
    <cfRule type="top10" dxfId="2384" priority="6" rank="1"/>
  </conditionalFormatting>
  <conditionalFormatting sqref="F2">
    <cfRule type="top10" dxfId="2383" priority="5" rank="1"/>
  </conditionalFormatting>
  <conditionalFormatting sqref="G2">
    <cfRule type="top10" dxfId="2382" priority="4" rank="1"/>
  </conditionalFormatting>
  <conditionalFormatting sqref="H2">
    <cfRule type="top10" dxfId="2381" priority="3" rank="1"/>
  </conditionalFormatting>
  <conditionalFormatting sqref="I2">
    <cfRule type="top10" dxfId="2380" priority="2" rank="1"/>
  </conditionalFormatting>
  <conditionalFormatting sqref="J2">
    <cfRule type="top10" dxfId="2379" priority="1" rank="1"/>
  </conditionalFormatting>
  <hyperlinks>
    <hyperlink ref="Q1" location="'National Rankings'!A1" display="Return to Rankings" xr:uid="{4D293568-C297-4818-95CD-D8EE0AEE9C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812C4C-43FE-430E-94AE-1AAFB9CA32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3AF8-8E2B-4320-BD28-E326EBF583BA}">
  <sheetPr codeName="Sheet134"/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70</v>
      </c>
      <c r="C2" s="11">
        <v>44310</v>
      </c>
      <c r="D2" s="12" t="s">
        <v>36</v>
      </c>
      <c r="E2" s="13">
        <v>168</v>
      </c>
      <c r="F2" s="13">
        <v>177</v>
      </c>
      <c r="G2" s="13">
        <v>171</v>
      </c>
      <c r="H2" s="13">
        <v>172</v>
      </c>
      <c r="I2" s="14"/>
      <c r="J2" s="14"/>
      <c r="K2" s="14">
        <v>4</v>
      </c>
      <c r="L2" s="14">
        <v>688</v>
      </c>
      <c r="M2" s="15">
        <v>172</v>
      </c>
      <c r="N2" s="16">
        <v>2</v>
      </c>
      <c r="O2" s="17">
        <v>174</v>
      </c>
    </row>
    <row r="3" spans="1:17" x14ac:dyDescent="0.3">
      <c r="A3" s="9" t="s">
        <v>42</v>
      </c>
      <c r="B3" s="10" t="s">
        <v>70</v>
      </c>
      <c r="C3" s="11">
        <v>44338</v>
      </c>
      <c r="D3" s="12" t="s">
        <v>36</v>
      </c>
      <c r="E3" s="13">
        <v>172</v>
      </c>
      <c r="F3" s="13">
        <v>171</v>
      </c>
      <c r="G3" s="13">
        <v>170</v>
      </c>
      <c r="H3" s="13">
        <v>159</v>
      </c>
      <c r="I3" s="13"/>
      <c r="J3" s="13"/>
      <c r="K3" s="14">
        <v>4</v>
      </c>
      <c r="L3" s="14">
        <v>672</v>
      </c>
      <c r="M3" s="15">
        <v>168</v>
      </c>
      <c r="N3" s="16">
        <v>2</v>
      </c>
      <c r="O3" s="17">
        <v>170</v>
      </c>
    </row>
    <row r="4" spans="1:17" x14ac:dyDescent="0.3">
      <c r="A4" s="9" t="s">
        <v>42</v>
      </c>
      <c r="B4" s="10" t="s">
        <v>70</v>
      </c>
      <c r="C4" s="11">
        <v>44401</v>
      </c>
      <c r="D4" s="12" t="s">
        <v>36</v>
      </c>
      <c r="E4" s="13">
        <v>152</v>
      </c>
      <c r="F4" s="13">
        <v>159</v>
      </c>
      <c r="G4" s="13">
        <v>159</v>
      </c>
      <c r="H4" s="13">
        <v>158</v>
      </c>
      <c r="I4" s="13"/>
      <c r="J4" s="13"/>
      <c r="K4" s="14">
        <v>4</v>
      </c>
      <c r="L4" s="14">
        <v>628</v>
      </c>
      <c r="M4" s="15">
        <v>157</v>
      </c>
      <c r="N4" s="16">
        <v>2</v>
      </c>
      <c r="O4" s="17">
        <v>159</v>
      </c>
    </row>
    <row r="5" spans="1:17" x14ac:dyDescent="0.3">
      <c r="A5" s="9" t="s">
        <v>42</v>
      </c>
      <c r="B5" s="10" t="s">
        <v>70</v>
      </c>
      <c r="C5" s="11">
        <v>44464</v>
      </c>
      <c r="D5" s="12" t="s">
        <v>36</v>
      </c>
      <c r="E5" s="13">
        <v>161</v>
      </c>
      <c r="F5" s="13">
        <v>172</v>
      </c>
      <c r="G5" s="13">
        <v>175</v>
      </c>
      <c r="H5" s="13">
        <v>170</v>
      </c>
      <c r="I5" s="13"/>
      <c r="J5" s="13"/>
      <c r="K5" s="14">
        <v>4</v>
      </c>
      <c r="L5" s="14">
        <v>678</v>
      </c>
      <c r="M5" s="15">
        <v>169.5</v>
      </c>
      <c r="N5" s="16">
        <v>2</v>
      </c>
      <c r="O5" s="17">
        <v>171.5</v>
      </c>
    </row>
    <row r="6" spans="1:17" x14ac:dyDescent="0.3">
      <c r="A6" s="9" t="s">
        <v>42</v>
      </c>
      <c r="B6" s="10" t="s">
        <v>70</v>
      </c>
      <c r="C6" s="11">
        <v>44478</v>
      </c>
      <c r="D6" s="12" t="s">
        <v>36</v>
      </c>
      <c r="E6" s="13">
        <v>163</v>
      </c>
      <c r="F6" s="13">
        <v>162</v>
      </c>
      <c r="G6" s="13">
        <v>161</v>
      </c>
      <c r="H6" s="13">
        <v>155</v>
      </c>
      <c r="I6" s="13"/>
      <c r="J6" s="13"/>
      <c r="K6" s="14">
        <v>4</v>
      </c>
      <c r="L6" s="14">
        <v>641</v>
      </c>
      <c r="M6" s="15">
        <v>160.25</v>
      </c>
      <c r="N6" s="16">
        <v>2</v>
      </c>
      <c r="O6" s="17">
        <v>162.25</v>
      </c>
    </row>
    <row r="7" spans="1:17" x14ac:dyDescent="0.3">
      <c r="A7" s="9" t="s">
        <v>42</v>
      </c>
      <c r="B7" s="10" t="s">
        <v>70</v>
      </c>
      <c r="C7" s="11">
        <v>44492</v>
      </c>
      <c r="D7" s="12" t="s">
        <v>36</v>
      </c>
      <c r="E7" s="13">
        <v>167</v>
      </c>
      <c r="F7" s="13">
        <v>167</v>
      </c>
      <c r="G7" s="13">
        <v>161</v>
      </c>
      <c r="H7" s="13">
        <v>166</v>
      </c>
      <c r="I7" s="13"/>
      <c r="J7" s="13"/>
      <c r="K7" s="14">
        <v>4</v>
      </c>
      <c r="L7" s="14">
        <v>661</v>
      </c>
      <c r="M7" s="15">
        <v>165.25</v>
      </c>
      <c r="N7" s="16">
        <v>2</v>
      </c>
      <c r="O7" s="17">
        <v>167.25</v>
      </c>
    </row>
    <row r="10" spans="1:17" x14ac:dyDescent="0.3">
      <c r="K10" s="7">
        <f>SUM(K2:K9)</f>
        <v>24</v>
      </c>
      <c r="L10" s="7">
        <f>SUM(L2:L9)</f>
        <v>3968</v>
      </c>
      <c r="M10" s="8">
        <f>SUM(L10/K10)</f>
        <v>165.33333333333334</v>
      </c>
      <c r="N10" s="7">
        <f>SUM(N2:N9)</f>
        <v>12</v>
      </c>
      <c r="O10" s="8">
        <f>SUM(M10+N10)</f>
        <v>177.33333333333334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0_1"/>
    <protectedRange algorithmName="SHA-512" hashValue="ON39YdpmFHfN9f47KpiRvqrKx0V9+erV1CNkpWzYhW/Qyc6aT8rEyCrvauWSYGZK2ia3o7vd3akF07acHAFpOA==" saltValue="yVW9XmDwTqEnmpSGai0KYg==" spinCount="100000" sqref="B2 E2:H2" name="Range1_2_5_1"/>
    <protectedRange algorithmName="SHA-512" hashValue="ON39YdpmFHfN9f47KpiRvqrKx0V9+erV1CNkpWzYhW/Qyc6aT8rEyCrvauWSYGZK2ia3o7vd3akF07acHAFpOA==" saltValue="yVW9XmDwTqEnmpSGai0KYg==" spinCount="100000" sqref="D2" name="Range1_1_1_5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2_3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5:J5 B5:C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E6:J6 B6:C6" name="Range1_2_1_1_1"/>
    <protectedRange algorithmName="SHA-512" hashValue="ON39YdpmFHfN9f47KpiRvqrKx0V9+erV1CNkpWzYhW/Qyc6aT8rEyCrvauWSYGZK2ia3o7vd3akF07acHAFpOA==" saltValue="yVW9XmDwTqEnmpSGai0KYg==" spinCount="100000" sqref="D6" name="Range1_1_3_1_1_1"/>
    <protectedRange algorithmName="SHA-512" hashValue="ON39YdpmFHfN9f47KpiRvqrKx0V9+erV1CNkpWzYhW/Qyc6aT8rEyCrvauWSYGZK2ia3o7vd3akF07acHAFpOA==" saltValue="yVW9XmDwTqEnmpSGai0KYg==" spinCount="100000" sqref="I7:J7 B7:C7" name="Range1_16"/>
    <protectedRange algorithmName="SHA-512" hashValue="ON39YdpmFHfN9f47KpiRvqrKx0V9+erV1CNkpWzYhW/Qyc6aT8rEyCrvauWSYGZK2ia3o7vd3akF07acHAFpOA==" saltValue="yVW9XmDwTqEnmpSGai0KYg==" spinCount="100000" sqref="D7" name="Range1_1_26"/>
    <protectedRange algorithmName="SHA-512" hashValue="ON39YdpmFHfN9f47KpiRvqrKx0V9+erV1CNkpWzYhW/Qyc6aT8rEyCrvauWSYGZK2ia3o7vd3akF07acHAFpOA==" saltValue="yVW9XmDwTqEnmpSGai0KYg==" spinCount="100000" sqref="E7:H7" name="Range1_3_19"/>
  </protectedRanges>
  <conditionalFormatting sqref="H2">
    <cfRule type="top10" dxfId="2378" priority="31" rank="1"/>
  </conditionalFormatting>
  <conditionalFormatting sqref="G2">
    <cfRule type="top10" dxfId="2377" priority="32" rank="1"/>
  </conditionalFormatting>
  <conditionalFormatting sqref="F2">
    <cfRule type="top10" dxfId="2376" priority="33" rank="1"/>
  </conditionalFormatting>
  <conditionalFormatting sqref="E2">
    <cfRule type="top10" dxfId="2375" priority="34" rank="1"/>
  </conditionalFormatting>
  <conditionalFormatting sqref="J3">
    <cfRule type="top10" dxfId="2374" priority="25" rank="1"/>
  </conditionalFormatting>
  <conditionalFormatting sqref="I3">
    <cfRule type="top10" dxfId="2373" priority="26" rank="1"/>
  </conditionalFormatting>
  <conditionalFormatting sqref="H3">
    <cfRule type="top10" dxfId="2372" priority="27" rank="1"/>
  </conditionalFormatting>
  <conditionalFormatting sqref="G3">
    <cfRule type="top10" dxfId="2371" priority="28" rank="1"/>
  </conditionalFormatting>
  <conditionalFormatting sqref="F3">
    <cfRule type="top10" dxfId="2370" priority="29" rank="1"/>
  </conditionalFormatting>
  <conditionalFormatting sqref="E3">
    <cfRule type="top10" dxfId="2369" priority="30" rank="1"/>
  </conditionalFormatting>
  <conditionalFormatting sqref="J4">
    <cfRule type="top10" dxfId="2368" priority="19" rank="1"/>
  </conditionalFormatting>
  <conditionalFormatting sqref="I4">
    <cfRule type="top10" dxfId="2367" priority="20" rank="1"/>
  </conditionalFormatting>
  <conditionalFormatting sqref="H4">
    <cfRule type="top10" dxfId="2366" priority="21" rank="1"/>
  </conditionalFormatting>
  <conditionalFormatting sqref="G4">
    <cfRule type="top10" dxfId="2365" priority="22" rank="1"/>
  </conditionalFormatting>
  <conditionalFormatting sqref="F4">
    <cfRule type="top10" dxfId="2364" priority="23" rank="1"/>
  </conditionalFormatting>
  <conditionalFormatting sqref="E4">
    <cfRule type="top10" dxfId="2363" priority="24" rank="1"/>
  </conditionalFormatting>
  <conditionalFormatting sqref="E5">
    <cfRule type="top10" dxfId="2362" priority="18" rank="1"/>
  </conditionalFormatting>
  <conditionalFormatting sqref="F5">
    <cfRule type="top10" dxfId="2361" priority="17" rank="1"/>
  </conditionalFormatting>
  <conditionalFormatting sqref="G5">
    <cfRule type="top10" dxfId="2360" priority="16" rank="1"/>
  </conditionalFormatting>
  <conditionalFormatting sqref="H5">
    <cfRule type="top10" dxfId="2359" priority="15" rank="1"/>
  </conditionalFormatting>
  <conditionalFormatting sqref="I5">
    <cfRule type="top10" dxfId="2358" priority="14" rank="1"/>
  </conditionalFormatting>
  <conditionalFormatting sqref="J5">
    <cfRule type="top10" dxfId="2357" priority="13" rank="1"/>
  </conditionalFormatting>
  <conditionalFormatting sqref="E6">
    <cfRule type="top10" dxfId="2356" priority="12" rank="1"/>
  </conditionalFormatting>
  <conditionalFormatting sqref="F6">
    <cfRule type="top10" dxfId="2355" priority="11" rank="1"/>
  </conditionalFormatting>
  <conditionalFormatting sqref="G6">
    <cfRule type="top10" dxfId="2354" priority="10" rank="1"/>
  </conditionalFormatting>
  <conditionalFormatting sqref="H6">
    <cfRule type="top10" dxfId="2353" priority="9" rank="1"/>
  </conditionalFormatting>
  <conditionalFormatting sqref="I6">
    <cfRule type="top10" dxfId="2352" priority="8" rank="1"/>
  </conditionalFormatting>
  <conditionalFormatting sqref="J6">
    <cfRule type="top10" dxfId="2351" priority="7" rank="1"/>
  </conditionalFormatting>
  <conditionalFormatting sqref="F7">
    <cfRule type="top10" dxfId="2350" priority="5" rank="1"/>
  </conditionalFormatting>
  <conditionalFormatting sqref="G7">
    <cfRule type="top10" dxfId="2349" priority="4" rank="1"/>
  </conditionalFormatting>
  <conditionalFormatting sqref="H7">
    <cfRule type="top10" dxfId="2348" priority="3" rank="1"/>
  </conditionalFormatting>
  <conditionalFormatting sqref="I7">
    <cfRule type="top10" dxfId="2347" priority="1" rank="1"/>
  </conditionalFormatting>
  <conditionalFormatting sqref="J7">
    <cfRule type="top10" dxfId="2346" priority="2" rank="1"/>
  </conditionalFormatting>
  <conditionalFormatting sqref="E7">
    <cfRule type="top10" dxfId="2345" priority="6" rank="1"/>
  </conditionalFormatting>
  <hyperlinks>
    <hyperlink ref="Q1" location="'National Rankings'!A1" display="Return to Rankings" xr:uid="{A9CD013A-D8AE-469E-A8CF-00016B6A4B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C795C4-BF21-46C1-8933-70AF412CAD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48CBE-5419-4802-90D7-40559C675DAF}"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83</v>
      </c>
      <c r="C2" s="11">
        <v>44338</v>
      </c>
      <c r="D2" s="12" t="s">
        <v>84</v>
      </c>
      <c r="E2" s="13">
        <v>193</v>
      </c>
      <c r="F2" s="13">
        <v>190</v>
      </c>
      <c r="G2" s="13">
        <v>185</v>
      </c>
      <c r="H2" s="13">
        <v>192</v>
      </c>
      <c r="I2" s="13"/>
      <c r="J2" s="13"/>
      <c r="K2" s="14">
        <v>4</v>
      </c>
      <c r="L2" s="14">
        <v>760</v>
      </c>
      <c r="M2" s="15">
        <v>190</v>
      </c>
      <c r="N2" s="16">
        <v>6</v>
      </c>
      <c r="O2" s="17">
        <v>196</v>
      </c>
    </row>
    <row r="3" spans="1:17" x14ac:dyDescent="0.3">
      <c r="A3" s="9" t="s">
        <v>42</v>
      </c>
      <c r="B3" s="10" t="s">
        <v>83</v>
      </c>
      <c r="C3" s="11">
        <v>44001</v>
      </c>
      <c r="D3" s="12" t="s">
        <v>84</v>
      </c>
      <c r="E3" s="13">
        <v>181</v>
      </c>
      <c r="F3" s="13">
        <v>181</v>
      </c>
      <c r="G3" s="13">
        <v>177</v>
      </c>
      <c r="H3" s="13">
        <v>187</v>
      </c>
      <c r="I3" s="13">
        <v>190</v>
      </c>
      <c r="J3" s="13">
        <v>180</v>
      </c>
      <c r="K3" s="14">
        <v>6</v>
      </c>
      <c r="L3" s="14">
        <v>1096</v>
      </c>
      <c r="M3" s="15">
        <v>182.66666666666666</v>
      </c>
      <c r="N3" s="16">
        <v>12</v>
      </c>
      <c r="O3" s="17">
        <v>194.66666666666666</v>
      </c>
    </row>
    <row r="4" spans="1:17" x14ac:dyDescent="0.3">
      <c r="A4" s="9" t="s">
        <v>42</v>
      </c>
      <c r="B4" s="10" t="s">
        <v>83</v>
      </c>
      <c r="C4" s="11">
        <v>44394</v>
      </c>
      <c r="D4" s="12" t="s">
        <v>84</v>
      </c>
      <c r="E4" s="13">
        <v>186</v>
      </c>
      <c r="F4" s="13">
        <v>185</v>
      </c>
      <c r="G4" s="13">
        <v>175</v>
      </c>
      <c r="H4" s="13">
        <v>179</v>
      </c>
      <c r="I4" s="13"/>
      <c r="J4" s="13"/>
      <c r="K4" s="14">
        <v>4</v>
      </c>
      <c r="L4" s="14">
        <v>725</v>
      </c>
      <c r="M4" s="15">
        <v>181.25</v>
      </c>
      <c r="N4" s="16">
        <v>4</v>
      </c>
      <c r="O4" s="17">
        <v>185.25</v>
      </c>
    </row>
    <row r="5" spans="1:17" x14ac:dyDescent="0.3">
      <c r="A5" s="9" t="s">
        <v>42</v>
      </c>
      <c r="B5" s="10" t="s">
        <v>83</v>
      </c>
      <c r="C5" s="11">
        <v>44429</v>
      </c>
      <c r="D5" s="12" t="s">
        <v>84</v>
      </c>
      <c r="E5" s="13">
        <v>182</v>
      </c>
      <c r="F5" s="13">
        <v>182</v>
      </c>
      <c r="G5" s="13">
        <v>192</v>
      </c>
      <c r="H5" s="13">
        <v>181</v>
      </c>
      <c r="I5" s="13">
        <v>187</v>
      </c>
      <c r="J5" s="13">
        <v>187</v>
      </c>
      <c r="K5" s="14">
        <v>6</v>
      </c>
      <c r="L5" s="14">
        <v>1111</v>
      </c>
      <c r="M5" s="15">
        <v>185.16666666666666</v>
      </c>
      <c r="N5" s="16">
        <v>8</v>
      </c>
      <c r="O5" s="17">
        <v>193.16666666666666</v>
      </c>
    </row>
    <row r="6" spans="1:17" x14ac:dyDescent="0.3">
      <c r="A6" s="9" t="s">
        <v>42</v>
      </c>
      <c r="B6" s="10" t="s">
        <v>83</v>
      </c>
      <c r="C6" s="11">
        <v>44457</v>
      </c>
      <c r="D6" s="12" t="s">
        <v>84</v>
      </c>
      <c r="E6" s="13">
        <v>183</v>
      </c>
      <c r="F6" s="13">
        <v>185</v>
      </c>
      <c r="G6" s="13">
        <v>184</v>
      </c>
      <c r="H6" s="13">
        <v>184</v>
      </c>
      <c r="I6" s="13"/>
      <c r="J6" s="13"/>
      <c r="K6" s="14">
        <v>4</v>
      </c>
      <c r="L6" s="14">
        <v>736</v>
      </c>
      <c r="M6" s="15">
        <v>184</v>
      </c>
      <c r="N6" s="16">
        <v>4</v>
      </c>
      <c r="O6" s="17">
        <v>188</v>
      </c>
    </row>
    <row r="9" spans="1:17" x14ac:dyDescent="0.3">
      <c r="K9" s="7">
        <f>SUM(K2:K8)</f>
        <v>24</v>
      </c>
      <c r="L9" s="7">
        <f>SUM(L2:L8)</f>
        <v>4428</v>
      </c>
      <c r="M9" s="8">
        <f>SUM(L9/K9)</f>
        <v>184.5</v>
      </c>
      <c r="N9" s="7">
        <f>SUM(N2:N8)</f>
        <v>34</v>
      </c>
      <c r="O9" s="8">
        <f>SUM(M9+N9)</f>
        <v>218.5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6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57"/>
    <protectedRange algorithmName="SHA-512" hashValue="ON39YdpmFHfN9f47KpiRvqrKx0V9+erV1CNkpWzYhW/Qyc6aT8rEyCrvauWSYGZK2ia3o7vd3akF07acHAFpOA==" saltValue="yVW9XmDwTqEnmpSGai0KYg==" spinCount="100000" sqref="D5" name="Range1_1_48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4"/>
  </protectedRanges>
  <conditionalFormatting sqref="F2">
    <cfRule type="top10" dxfId="2344" priority="29" rank="1"/>
  </conditionalFormatting>
  <conditionalFormatting sqref="G2">
    <cfRule type="top10" dxfId="2343" priority="28" rank="1"/>
  </conditionalFormatting>
  <conditionalFormatting sqref="H2">
    <cfRule type="top10" dxfId="2342" priority="27" rank="1"/>
  </conditionalFormatting>
  <conditionalFormatting sqref="E2">
    <cfRule type="top10" dxfId="2341" priority="30" rank="1"/>
  </conditionalFormatting>
  <conditionalFormatting sqref="J2">
    <cfRule type="top10" dxfId="2340" priority="25" rank="1"/>
  </conditionalFormatting>
  <conditionalFormatting sqref="I2">
    <cfRule type="top10" dxfId="2339" priority="26" rank="1"/>
  </conditionalFormatting>
  <conditionalFormatting sqref="J3">
    <cfRule type="top10" dxfId="2338" priority="19" rank="1"/>
  </conditionalFormatting>
  <conditionalFormatting sqref="I3">
    <cfRule type="top10" dxfId="2337" priority="20" rank="1"/>
  </conditionalFormatting>
  <conditionalFormatting sqref="H3">
    <cfRule type="top10" dxfId="2336" priority="21" rank="1"/>
  </conditionalFormatting>
  <conditionalFormatting sqref="G3">
    <cfRule type="top10" dxfId="2335" priority="22" rank="1"/>
  </conditionalFormatting>
  <conditionalFormatting sqref="F3">
    <cfRule type="top10" dxfId="2334" priority="23" rank="1"/>
  </conditionalFormatting>
  <conditionalFormatting sqref="E3">
    <cfRule type="top10" dxfId="2333" priority="24" rank="1"/>
  </conditionalFormatting>
  <conditionalFormatting sqref="J4">
    <cfRule type="top10" dxfId="2332" priority="13" rank="1"/>
  </conditionalFormatting>
  <conditionalFormatting sqref="I4">
    <cfRule type="top10" dxfId="2331" priority="14" rank="1"/>
  </conditionalFormatting>
  <conditionalFormatting sqref="H4">
    <cfRule type="top10" dxfId="2330" priority="15" rank="1"/>
  </conditionalFormatting>
  <conditionalFormatting sqref="G4">
    <cfRule type="top10" dxfId="2329" priority="16" rank="1"/>
  </conditionalFormatting>
  <conditionalFormatting sqref="F4">
    <cfRule type="top10" dxfId="2328" priority="17" rank="1"/>
  </conditionalFormatting>
  <conditionalFormatting sqref="E4">
    <cfRule type="top10" dxfId="2327" priority="18" rank="1"/>
  </conditionalFormatting>
  <conditionalFormatting sqref="F5">
    <cfRule type="top10" dxfId="2326" priority="7" rank="1"/>
  </conditionalFormatting>
  <conditionalFormatting sqref="G5">
    <cfRule type="top10" dxfId="2325" priority="8" rank="1"/>
  </conditionalFormatting>
  <conditionalFormatting sqref="H5">
    <cfRule type="top10" dxfId="2324" priority="9" rank="1"/>
  </conditionalFormatting>
  <conditionalFormatting sqref="I5">
    <cfRule type="top10" dxfId="2323" priority="10" rank="1"/>
  </conditionalFormatting>
  <conditionalFormatting sqref="J5">
    <cfRule type="top10" dxfId="2322" priority="11" rank="1"/>
  </conditionalFormatting>
  <conditionalFormatting sqref="E5">
    <cfRule type="top10" dxfId="2321" priority="12" rank="1"/>
  </conditionalFormatting>
  <conditionalFormatting sqref="J6">
    <cfRule type="top10" dxfId="2320" priority="1" rank="1"/>
  </conditionalFormatting>
  <conditionalFormatting sqref="I6">
    <cfRule type="top10" dxfId="2319" priority="2" rank="1"/>
  </conditionalFormatting>
  <conditionalFormatting sqref="H6">
    <cfRule type="top10" dxfId="2318" priority="3" rank="1"/>
  </conditionalFormatting>
  <conditionalFormatting sqref="G6">
    <cfRule type="top10" dxfId="2317" priority="4" rank="1"/>
  </conditionalFormatting>
  <conditionalFormatting sqref="F6">
    <cfRule type="top10" dxfId="2316" priority="5" rank="1"/>
  </conditionalFormatting>
  <conditionalFormatting sqref="E6">
    <cfRule type="top10" dxfId="2315" priority="6" rank="1"/>
  </conditionalFormatting>
  <hyperlinks>
    <hyperlink ref="Q1" location="'National Rankings'!A1" display="Return to Rankings" xr:uid="{2C0CD9DB-5209-4E40-8706-4F0240D05A3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A370B3-B10F-4CC9-9E05-C1ADB22E25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5632-6FB1-4CB0-87E3-B3BC4BB6CC23}">
  <sheetPr codeName="Sheet21"/>
  <dimension ref="A1:Q16"/>
  <sheetViews>
    <sheetView workbookViewId="0">
      <selection activeCell="A13" sqref="A13:O1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48</v>
      </c>
      <c r="C2" s="11">
        <v>44271</v>
      </c>
      <c r="D2" s="12" t="s">
        <v>46</v>
      </c>
      <c r="E2" s="13">
        <v>174</v>
      </c>
      <c r="F2" s="13">
        <v>184</v>
      </c>
      <c r="G2" s="13">
        <v>180</v>
      </c>
      <c r="H2" s="13">
        <v>189</v>
      </c>
      <c r="I2" s="13"/>
      <c r="J2" s="13"/>
      <c r="K2" s="14">
        <v>4</v>
      </c>
      <c r="L2" s="14">
        <v>727</v>
      </c>
      <c r="M2" s="15">
        <v>181.75</v>
      </c>
      <c r="N2" s="16">
        <v>13</v>
      </c>
      <c r="O2" s="17">
        <v>194.75</v>
      </c>
    </row>
    <row r="3" spans="1:17" x14ac:dyDescent="0.3">
      <c r="A3" s="9" t="s">
        <v>42</v>
      </c>
      <c r="B3" s="10" t="s">
        <v>48</v>
      </c>
      <c r="C3" s="11">
        <v>44283</v>
      </c>
      <c r="D3" s="12" t="s">
        <v>46</v>
      </c>
      <c r="E3" s="13">
        <v>179</v>
      </c>
      <c r="F3" s="13">
        <v>176</v>
      </c>
      <c r="G3" s="13">
        <v>171</v>
      </c>
      <c r="H3" s="13">
        <v>171</v>
      </c>
      <c r="I3" s="13"/>
      <c r="J3" s="13"/>
      <c r="K3" s="14">
        <v>4</v>
      </c>
      <c r="L3" s="14">
        <v>697</v>
      </c>
      <c r="M3" s="15">
        <v>174.25</v>
      </c>
      <c r="N3" s="16">
        <v>2</v>
      </c>
      <c r="O3" s="17">
        <v>176.25</v>
      </c>
    </row>
    <row r="4" spans="1:17" x14ac:dyDescent="0.3">
      <c r="A4" s="9" t="s">
        <v>42</v>
      </c>
      <c r="B4" s="10" t="s">
        <v>48</v>
      </c>
      <c r="C4" s="11">
        <v>44306</v>
      </c>
      <c r="D4" s="12" t="s">
        <v>46</v>
      </c>
      <c r="E4" s="13">
        <v>190</v>
      </c>
      <c r="F4" s="13">
        <v>191</v>
      </c>
      <c r="G4" s="13">
        <v>186</v>
      </c>
      <c r="H4" s="13">
        <v>187</v>
      </c>
      <c r="I4" s="13"/>
      <c r="J4" s="13"/>
      <c r="K4" s="14">
        <v>4</v>
      </c>
      <c r="L4" s="14">
        <v>754</v>
      </c>
      <c r="M4" s="15">
        <v>188.5</v>
      </c>
      <c r="N4" s="16">
        <v>13</v>
      </c>
      <c r="O4" s="17">
        <v>201.5</v>
      </c>
    </row>
    <row r="5" spans="1:17" x14ac:dyDescent="0.3">
      <c r="A5" s="9" t="s">
        <v>42</v>
      </c>
      <c r="B5" s="10" t="s">
        <v>48</v>
      </c>
      <c r="C5" s="11">
        <v>44311</v>
      </c>
      <c r="D5" s="12" t="s">
        <v>46</v>
      </c>
      <c r="E5" s="13">
        <v>187</v>
      </c>
      <c r="F5" s="13">
        <v>188</v>
      </c>
      <c r="G5" s="13">
        <v>185</v>
      </c>
      <c r="H5" s="13">
        <v>190</v>
      </c>
      <c r="I5" s="13"/>
      <c r="J5" s="13"/>
      <c r="K5" s="14">
        <v>4</v>
      </c>
      <c r="L5" s="14">
        <v>750</v>
      </c>
      <c r="M5" s="15">
        <v>187.5</v>
      </c>
      <c r="N5" s="16">
        <v>13</v>
      </c>
      <c r="O5" s="17">
        <v>200.5</v>
      </c>
    </row>
    <row r="6" spans="1:17" x14ac:dyDescent="0.3">
      <c r="A6" s="9" t="s">
        <v>42</v>
      </c>
      <c r="B6" s="10" t="s">
        <v>48</v>
      </c>
      <c r="C6" s="11">
        <v>44339</v>
      </c>
      <c r="D6" s="12" t="s">
        <v>46</v>
      </c>
      <c r="E6" s="13">
        <v>182</v>
      </c>
      <c r="F6" s="13">
        <v>180</v>
      </c>
      <c r="G6" s="13">
        <v>182</v>
      </c>
      <c r="H6" s="13">
        <v>182</v>
      </c>
      <c r="I6" s="13"/>
      <c r="J6" s="13"/>
      <c r="K6" s="14">
        <v>4</v>
      </c>
      <c r="L6" s="14">
        <v>726</v>
      </c>
      <c r="M6" s="15">
        <v>181.5</v>
      </c>
      <c r="N6" s="16">
        <v>13</v>
      </c>
      <c r="O6" s="17">
        <v>194.5</v>
      </c>
    </row>
    <row r="7" spans="1:17" x14ac:dyDescent="0.3">
      <c r="A7" s="9" t="s">
        <v>42</v>
      </c>
      <c r="B7" s="10" t="s">
        <v>48</v>
      </c>
      <c r="C7" s="11">
        <v>44362</v>
      </c>
      <c r="D7" s="12" t="s">
        <v>46</v>
      </c>
      <c r="E7" s="13">
        <v>191</v>
      </c>
      <c r="F7" s="13">
        <v>188</v>
      </c>
      <c r="G7" s="13">
        <v>184</v>
      </c>
      <c r="H7" s="13">
        <v>188</v>
      </c>
      <c r="I7" s="13"/>
      <c r="J7" s="13"/>
      <c r="K7" s="14">
        <v>4</v>
      </c>
      <c r="L7" s="14">
        <v>751</v>
      </c>
      <c r="M7" s="15">
        <v>187.75</v>
      </c>
      <c r="N7" s="16">
        <v>9</v>
      </c>
      <c r="O7" s="17">
        <v>196.75</v>
      </c>
    </row>
    <row r="8" spans="1:17" x14ac:dyDescent="0.3">
      <c r="A8" s="9" t="s">
        <v>42</v>
      </c>
      <c r="B8" s="10" t="s">
        <v>48</v>
      </c>
      <c r="C8" s="11">
        <v>44380</v>
      </c>
      <c r="D8" s="12" t="s">
        <v>46</v>
      </c>
      <c r="E8" s="13">
        <v>183</v>
      </c>
      <c r="F8" s="13">
        <v>189</v>
      </c>
      <c r="G8" s="13">
        <v>192</v>
      </c>
      <c r="H8" s="13">
        <v>192</v>
      </c>
      <c r="I8" s="13">
        <v>190</v>
      </c>
      <c r="J8" s="13">
        <v>184</v>
      </c>
      <c r="K8" s="14">
        <v>6</v>
      </c>
      <c r="L8" s="14">
        <v>1130</v>
      </c>
      <c r="M8" s="15">
        <v>188.33333333333334</v>
      </c>
      <c r="N8" s="16">
        <v>22</v>
      </c>
      <c r="O8" s="17">
        <v>210.33333333333334</v>
      </c>
    </row>
    <row r="9" spans="1:17" x14ac:dyDescent="0.3">
      <c r="A9" s="9" t="s">
        <v>42</v>
      </c>
      <c r="B9" s="10" t="s">
        <v>48</v>
      </c>
      <c r="C9" s="11">
        <v>44397</v>
      </c>
      <c r="D9" s="12" t="s">
        <v>46</v>
      </c>
      <c r="E9" s="13">
        <v>183</v>
      </c>
      <c r="F9" s="13">
        <v>189</v>
      </c>
      <c r="G9" s="13">
        <v>190</v>
      </c>
      <c r="H9" s="13">
        <v>191</v>
      </c>
      <c r="I9" s="13"/>
      <c r="J9" s="13"/>
      <c r="K9" s="14">
        <v>4</v>
      </c>
      <c r="L9" s="14">
        <v>753</v>
      </c>
      <c r="M9" s="15">
        <v>188.25</v>
      </c>
      <c r="N9" s="16">
        <v>11</v>
      </c>
      <c r="O9" s="17">
        <v>199.25</v>
      </c>
    </row>
    <row r="10" spans="1:17" x14ac:dyDescent="0.3">
      <c r="A10" s="9" t="s">
        <v>42</v>
      </c>
      <c r="B10" s="10" t="s">
        <v>48</v>
      </c>
      <c r="C10" s="11">
        <v>44460</v>
      </c>
      <c r="D10" s="12" t="s">
        <v>46</v>
      </c>
      <c r="E10" s="13">
        <v>192</v>
      </c>
      <c r="F10" s="13">
        <v>194</v>
      </c>
      <c r="G10" s="13">
        <v>187</v>
      </c>
      <c r="H10" s="13">
        <v>191</v>
      </c>
      <c r="I10" s="13"/>
      <c r="J10" s="13"/>
      <c r="K10" s="14">
        <v>4</v>
      </c>
      <c r="L10" s="14">
        <v>764</v>
      </c>
      <c r="M10" s="15">
        <v>191</v>
      </c>
      <c r="N10" s="16">
        <v>11</v>
      </c>
      <c r="O10" s="17">
        <v>202</v>
      </c>
    </row>
    <row r="11" spans="1:17" x14ac:dyDescent="0.3">
      <c r="A11" s="9" t="s">
        <v>42</v>
      </c>
      <c r="B11" s="10" t="s">
        <v>48</v>
      </c>
      <c r="C11" s="11">
        <v>44488</v>
      </c>
      <c r="D11" s="12" t="s">
        <v>46</v>
      </c>
      <c r="E11" s="13">
        <v>182</v>
      </c>
      <c r="F11" s="13">
        <v>188</v>
      </c>
      <c r="G11" s="13">
        <v>185</v>
      </c>
      <c r="H11" s="13">
        <v>181</v>
      </c>
      <c r="I11" s="13"/>
      <c r="J11" s="13"/>
      <c r="K11" s="14">
        <v>4</v>
      </c>
      <c r="L11" s="14">
        <v>736</v>
      </c>
      <c r="M11" s="15">
        <v>184</v>
      </c>
      <c r="N11" s="16">
        <v>3</v>
      </c>
      <c r="O11" s="17">
        <v>187</v>
      </c>
    </row>
    <row r="12" spans="1:17" x14ac:dyDescent="0.3">
      <c r="A12" s="9" t="s">
        <v>42</v>
      </c>
      <c r="B12" s="10" t="s">
        <v>48</v>
      </c>
      <c r="C12" s="11">
        <v>44493</v>
      </c>
      <c r="D12" s="12" t="s">
        <v>46</v>
      </c>
      <c r="E12" s="13">
        <v>185</v>
      </c>
      <c r="F12" s="13">
        <v>180</v>
      </c>
      <c r="G12" s="13">
        <v>173</v>
      </c>
      <c r="H12" s="13">
        <v>182</v>
      </c>
      <c r="I12" s="13"/>
      <c r="J12" s="13"/>
      <c r="K12" s="14">
        <v>4</v>
      </c>
      <c r="L12" s="14">
        <v>720</v>
      </c>
      <c r="M12" s="15">
        <v>180</v>
      </c>
      <c r="N12" s="16">
        <v>5</v>
      </c>
      <c r="O12" s="17">
        <v>185</v>
      </c>
    </row>
    <row r="13" spans="1:17" x14ac:dyDescent="0.3">
      <c r="A13" s="9" t="s">
        <v>42</v>
      </c>
      <c r="B13" s="10" t="s">
        <v>48</v>
      </c>
      <c r="C13" s="11">
        <v>44512</v>
      </c>
      <c r="D13" s="12" t="s">
        <v>46</v>
      </c>
      <c r="E13" s="13">
        <v>185</v>
      </c>
      <c r="F13" s="13">
        <v>189</v>
      </c>
      <c r="G13" s="13">
        <v>192</v>
      </c>
      <c r="H13" s="13">
        <v>188</v>
      </c>
      <c r="I13" s="13"/>
      <c r="J13" s="13"/>
      <c r="K13" s="14">
        <v>4</v>
      </c>
      <c r="L13" s="14">
        <v>754</v>
      </c>
      <c r="M13" s="15">
        <v>188.5</v>
      </c>
      <c r="N13" s="16">
        <v>6</v>
      </c>
      <c r="O13" s="17">
        <v>194.5</v>
      </c>
    </row>
    <row r="16" spans="1:17" x14ac:dyDescent="0.3">
      <c r="K16" s="7">
        <f>SUM(K2:K15)</f>
        <v>50</v>
      </c>
      <c r="L16" s="7">
        <f>SUM(L2:L15)</f>
        <v>9262</v>
      </c>
      <c r="M16" s="8">
        <f>SUM(L16/K16)</f>
        <v>185.24</v>
      </c>
      <c r="N16" s="7">
        <f>SUM(N2:N15)</f>
        <v>121</v>
      </c>
      <c r="O16" s="8">
        <f>SUM(M16+N16)</f>
        <v>306.24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2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6:J6 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7:J7 B7:C7" name="Range1_5_8"/>
    <protectedRange algorithmName="SHA-512" hashValue="ON39YdpmFHfN9f47KpiRvqrKx0V9+erV1CNkpWzYhW/Qyc6aT8rEyCrvauWSYGZK2ia3o7vd3akF07acHAFpOA==" saltValue="yVW9XmDwTqEnmpSGai0KYg==" spinCount="100000" sqref="D7" name="Range1_1_3_9"/>
    <protectedRange algorithmName="SHA-512" hashValue="ON39YdpmFHfN9f47KpiRvqrKx0V9+erV1CNkpWzYhW/Qyc6aT8rEyCrvauWSYGZK2ia3o7vd3akF07acHAFpOA==" saltValue="yVW9XmDwTqEnmpSGai0KYg==" spinCount="100000" sqref="E8:J8 B8:C8" name="Range1_8_3"/>
    <protectedRange algorithmName="SHA-512" hashValue="ON39YdpmFHfN9f47KpiRvqrKx0V9+erV1CNkpWzYhW/Qyc6aT8rEyCrvauWSYGZK2ia3o7vd3akF07acHAFpOA==" saltValue="yVW9XmDwTqEnmpSGai0KYg==" spinCount="100000" sqref="D8" name="Range1_1_7_3"/>
    <protectedRange algorithmName="SHA-512" hashValue="ON39YdpmFHfN9f47KpiRvqrKx0V9+erV1CNkpWzYhW/Qyc6aT8rEyCrvauWSYGZK2ia3o7vd3akF07acHAFpOA==" saltValue="yVW9XmDwTqEnmpSGai0KYg==" spinCount="100000" sqref="E9:J9 B9:C9" name="Range1_6"/>
    <protectedRange algorithmName="SHA-512" hashValue="ON39YdpmFHfN9f47KpiRvqrKx0V9+erV1CNkpWzYhW/Qyc6aT8rEyCrvauWSYGZK2ia3o7vd3akF07acHAFpOA==" saltValue="yVW9XmDwTqEnmpSGai0KYg==" spinCount="100000" sqref="D9" name="Range1_1_21"/>
    <protectedRange algorithmName="SHA-512" hashValue="ON39YdpmFHfN9f47KpiRvqrKx0V9+erV1CNkpWzYhW/Qyc6aT8rEyCrvauWSYGZK2ia3o7vd3akF07acHAFpOA==" saltValue="yVW9XmDwTqEnmpSGai0KYg==" spinCount="100000" sqref="B10:C10 E10:J10" name="Range1_2"/>
    <protectedRange algorithmName="SHA-512" hashValue="ON39YdpmFHfN9f47KpiRvqrKx0V9+erV1CNkpWzYhW/Qyc6aT8rEyCrvauWSYGZK2ia3o7vd3akF07acHAFpOA==" saltValue="yVW9XmDwTqEnmpSGai0KYg==" spinCount="100000" sqref="D10" name="Range1_1_4"/>
    <protectedRange algorithmName="SHA-512" hashValue="ON39YdpmFHfN9f47KpiRvqrKx0V9+erV1CNkpWzYhW/Qyc6aT8rEyCrvauWSYGZK2ia3o7vd3akF07acHAFpOA==" saltValue="yVW9XmDwTqEnmpSGai0KYg==" spinCount="100000" sqref="B11:C11 I11:J11" name="Range1_75"/>
    <protectedRange algorithmName="SHA-512" hashValue="ON39YdpmFHfN9f47KpiRvqrKx0V9+erV1CNkpWzYhW/Qyc6aT8rEyCrvauWSYGZK2ia3o7vd3akF07acHAFpOA==" saltValue="yVW9XmDwTqEnmpSGai0KYg==" spinCount="100000" sqref="D11" name="Range1_1_65"/>
    <protectedRange algorithmName="SHA-512" hashValue="ON39YdpmFHfN9f47KpiRvqrKx0V9+erV1CNkpWzYhW/Qyc6aT8rEyCrvauWSYGZK2ia3o7vd3akF07acHAFpOA==" saltValue="yVW9XmDwTqEnmpSGai0KYg==" spinCount="100000" sqref="E11:H11" name="Range1_3_21"/>
    <protectedRange algorithmName="SHA-512" hashValue="ON39YdpmFHfN9f47KpiRvqrKx0V9+erV1CNkpWzYhW/Qyc6aT8rEyCrvauWSYGZK2ia3o7vd3akF07acHAFpOA==" saltValue="yVW9XmDwTqEnmpSGai0KYg==" spinCount="100000" sqref="B12:C12 I12:J12" name="Range1_16_2"/>
    <protectedRange algorithmName="SHA-512" hashValue="ON39YdpmFHfN9f47KpiRvqrKx0V9+erV1CNkpWzYhW/Qyc6aT8rEyCrvauWSYGZK2ia3o7vd3akF07acHAFpOA==" saltValue="yVW9XmDwTqEnmpSGai0KYg==" spinCount="100000" sqref="D12" name="Range1_1_26_2"/>
    <protectedRange algorithmName="SHA-512" hashValue="ON39YdpmFHfN9f47KpiRvqrKx0V9+erV1CNkpWzYhW/Qyc6aT8rEyCrvauWSYGZK2ia3o7vd3akF07acHAFpOA==" saltValue="yVW9XmDwTqEnmpSGai0KYg==" spinCount="100000" sqref="E12:H12" name="Range1_3_19_2"/>
    <protectedRange algorithmName="SHA-512" hashValue="ON39YdpmFHfN9f47KpiRvqrKx0V9+erV1CNkpWzYhW/Qyc6aT8rEyCrvauWSYGZK2ia3o7vd3akF07acHAFpOA==" saltValue="yVW9XmDwTqEnmpSGai0KYg==" spinCount="100000" sqref="E13:J13 B13:C13" name="Range1_38"/>
    <protectedRange algorithmName="SHA-512" hashValue="ON39YdpmFHfN9f47KpiRvqrKx0V9+erV1CNkpWzYhW/Qyc6aT8rEyCrvauWSYGZK2ia3o7vd3akF07acHAFpOA==" saltValue="yVW9XmDwTqEnmpSGai0KYg==" spinCount="100000" sqref="D13" name="Range1_1_33"/>
  </protectedRanges>
  <conditionalFormatting sqref="F2">
    <cfRule type="top10" dxfId="2314" priority="72" rank="1"/>
  </conditionalFormatting>
  <conditionalFormatting sqref="G2">
    <cfRule type="top10" dxfId="2313" priority="71" rank="1"/>
  </conditionalFormatting>
  <conditionalFormatting sqref="H2">
    <cfRule type="top10" dxfId="2312" priority="70" rank="1"/>
  </conditionalFormatting>
  <conditionalFormatting sqref="E2">
    <cfRule type="top10" dxfId="2311" priority="73" rank="1"/>
  </conditionalFormatting>
  <conditionalFormatting sqref="J2">
    <cfRule type="top10" dxfId="2310" priority="68" rank="1"/>
  </conditionalFormatting>
  <conditionalFormatting sqref="I2">
    <cfRule type="top10" dxfId="2309" priority="69" rank="1"/>
  </conditionalFormatting>
  <conditionalFormatting sqref="J3">
    <cfRule type="top10" dxfId="2308" priority="62" rank="1"/>
  </conditionalFormatting>
  <conditionalFormatting sqref="I3">
    <cfRule type="top10" dxfId="2307" priority="63" rank="1"/>
  </conditionalFormatting>
  <conditionalFormatting sqref="H3">
    <cfRule type="top10" dxfId="2306" priority="64" rank="1"/>
  </conditionalFormatting>
  <conditionalFormatting sqref="G3">
    <cfRule type="top10" dxfId="2305" priority="65" rank="1"/>
  </conditionalFormatting>
  <conditionalFormatting sqref="F3">
    <cfRule type="top10" dxfId="2304" priority="66" rank="1"/>
  </conditionalFormatting>
  <conditionalFormatting sqref="E3">
    <cfRule type="top10" dxfId="2303" priority="67" rank="1"/>
  </conditionalFormatting>
  <conditionalFormatting sqref="J4">
    <cfRule type="top10" dxfId="2302" priority="56" rank="1"/>
  </conditionalFormatting>
  <conditionalFormatting sqref="I4">
    <cfRule type="top10" dxfId="2301" priority="57" rank="1"/>
  </conditionalFormatting>
  <conditionalFormatting sqref="H4">
    <cfRule type="top10" dxfId="2300" priority="58" rank="1"/>
  </conditionalFormatting>
  <conditionalFormatting sqref="G4">
    <cfRule type="top10" dxfId="2299" priority="59" rank="1"/>
  </conditionalFormatting>
  <conditionalFormatting sqref="F4">
    <cfRule type="top10" dxfId="2298" priority="60" rank="1"/>
  </conditionalFormatting>
  <conditionalFormatting sqref="E4">
    <cfRule type="top10" dxfId="2297" priority="61" rank="1"/>
  </conditionalFormatting>
  <conditionalFormatting sqref="J5">
    <cfRule type="top10" dxfId="2296" priority="50" rank="1"/>
  </conditionalFormatting>
  <conditionalFormatting sqref="I5">
    <cfRule type="top10" dxfId="2295" priority="51" rank="1"/>
  </conditionalFormatting>
  <conditionalFormatting sqref="H5">
    <cfRule type="top10" dxfId="2294" priority="52" rank="1"/>
  </conditionalFormatting>
  <conditionalFormatting sqref="G5">
    <cfRule type="top10" dxfId="2293" priority="53" rank="1"/>
  </conditionalFormatting>
  <conditionalFormatting sqref="F5">
    <cfRule type="top10" dxfId="2292" priority="54" rank="1"/>
  </conditionalFormatting>
  <conditionalFormatting sqref="E5">
    <cfRule type="top10" dxfId="2291" priority="55" rank="1"/>
  </conditionalFormatting>
  <conditionalFormatting sqref="J6">
    <cfRule type="top10" dxfId="2290" priority="44" rank="1"/>
  </conditionalFormatting>
  <conditionalFormatting sqref="I6">
    <cfRule type="top10" dxfId="2289" priority="45" rank="1"/>
  </conditionalFormatting>
  <conditionalFormatting sqref="H6">
    <cfRule type="top10" dxfId="2288" priority="46" rank="1"/>
  </conditionalFormatting>
  <conditionalFormatting sqref="G6">
    <cfRule type="top10" dxfId="2287" priority="47" rank="1"/>
  </conditionalFormatting>
  <conditionalFormatting sqref="F6">
    <cfRule type="top10" dxfId="2286" priority="48" rank="1"/>
  </conditionalFormatting>
  <conditionalFormatting sqref="E6">
    <cfRule type="top10" dxfId="2285" priority="49" rank="1"/>
  </conditionalFormatting>
  <conditionalFormatting sqref="J7">
    <cfRule type="top10" dxfId="2284" priority="38" rank="1"/>
  </conditionalFormatting>
  <conditionalFormatting sqref="I7">
    <cfRule type="top10" dxfId="2283" priority="39" rank="1"/>
  </conditionalFormatting>
  <conditionalFormatting sqref="H7">
    <cfRule type="top10" dxfId="2282" priority="40" rank="1"/>
  </conditionalFormatting>
  <conditionalFormatting sqref="G7">
    <cfRule type="top10" dxfId="2281" priority="41" rank="1"/>
  </conditionalFormatting>
  <conditionalFormatting sqref="F7">
    <cfRule type="top10" dxfId="2280" priority="42" rank="1"/>
  </conditionalFormatting>
  <conditionalFormatting sqref="E7">
    <cfRule type="top10" dxfId="2279" priority="43" rank="1"/>
  </conditionalFormatting>
  <conditionalFormatting sqref="J8">
    <cfRule type="top10" dxfId="2278" priority="32" rank="1"/>
  </conditionalFormatting>
  <conditionalFormatting sqref="I8">
    <cfRule type="top10" dxfId="2277" priority="33" rank="1"/>
  </conditionalFormatting>
  <conditionalFormatting sqref="H8">
    <cfRule type="top10" dxfId="2276" priority="34" rank="1"/>
  </conditionalFormatting>
  <conditionalFormatting sqref="G8">
    <cfRule type="top10" dxfId="2275" priority="35" rank="1"/>
  </conditionalFormatting>
  <conditionalFormatting sqref="F8">
    <cfRule type="top10" dxfId="2274" priority="36" rank="1"/>
  </conditionalFormatting>
  <conditionalFormatting sqref="E8">
    <cfRule type="top10" dxfId="2273" priority="37" rank="1"/>
  </conditionalFormatting>
  <conditionalFormatting sqref="J9">
    <cfRule type="top10" dxfId="2272" priority="26" rank="1"/>
  </conditionalFormatting>
  <conditionalFormatting sqref="I9">
    <cfRule type="top10" dxfId="2271" priority="27" rank="1"/>
  </conditionalFormatting>
  <conditionalFormatting sqref="H9">
    <cfRule type="top10" dxfId="2270" priority="28" rank="1"/>
  </conditionalFormatting>
  <conditionalFormatting sqref="G9">
    <cfRule type="top10" dxfId="2269" priority="29" rank="1"/>
  </conditionalFormatting>
  <conditionalFormatting sqref="F9">
    <cfRule type="top10" dxfId="2268" priority="30" rank="1"/>
  </conditionalFormatting>
  <conditionalFormatting sqref="E9">
    <cfRule type="top10" dxfId="2267" priority="31" rank="1"/>
  </conditionalFormatting>
  <conditionalFormatting sqref="J10">
    <cfRule type="top10" dxfId="2266" priority="20" rank="1"/>
  </conditionalFormatting>
  <conditionalFormatting sqref="I10">
    <cfRule type="top10" dxfId="2265" priority="21" rank="1"/>
  </conditionalFormatting>
  <conditionalFormatting sqref="H10">
    <cfRule type="top10" dxfId="2264" priority="22" rank="1"/>
  </conditionalFormatting>
  <conditionalFormatting sqref="G10">
    <cfRule type="top10" dxfId="2263" priority="23" rank="1"/>
  </conditionalFormatting>
  <conditionalFormatting sqref="F10">
    <cfRule type="top10" dxfId="2262" priority="24" rank="1"/>
  </conditionalFormatting>
  <conditionalFormatting sqref="E10">
    <cfRule type="top10" dxfId="2261" priority="25" rank="1"/>
  </conditionalFormatting>
  <conditionalFormatting sqref="F11">
    <cfRule type="top10" dxfId="2260" priority="17" rank="1"/>
  </conditionalFormatting>
  <conditionalFormatting sqref="I11">
    <cfRule type="top10" dxfId="2259" priority="14" rank="1"/>
    <cfRule type="top10" dxfId="2258" priority="19" rank="1"/>
  </conditionalFormatting>
  <conditionalFormatting sqref="E11">
    <cfRule type="top10" dxfId="2257" priority="18" rank="1"/>
  </conditionalFormatting>
  <conditionalFormatting sqref="G11">
    <cfRule type="top10" dxfId="2256" priority="16" rank="1"/>
  </conditionalFormatting>
  <conditionalFormatting sqref="H11">
    <cfRule type="top10" dxfId="2255" priority="15" rank="1"/>
  </conditionalFormatting>
  <conditionalFormatting sqref="J11">
    <cfRule type="top10" dxfId="2254" priority="13" rank="1"/>
  </conditionalFormatting>
  <conditionalFormatting sqref="F12">
    <cfRule type="top10" dxfId="2253" priority="11" rank="1"/>
  </conditionalFormatting>
  <conditionalFormatting sqref="G12">
    <cfRule type="top10" dxfId="2252" priority="10" rank="1"/>
  </conditionalFormatting>
  <conditionalFormatting sqref="H12">
    <cfRule type="top10" dxfId="2251" priority="9" rank="1"/>
  </conditionalFormatting>
  <conditionalFormatting sqref="I12">
    <cfRule type="top10" dxfId="2250" priority="7" rank="1"/>
  </conditionalFormatting>
  <conditionalFormatting sqref="J12">
    <cfRule type="top10" dxfId="2249" priority="8" rank="1"/>
  </conditionalFormatting>
  <conditionalFormatting sqref="E12">
    <cfRule type="top10" dxfId="2248" priority="12" rank="1"/>
  </conditionalFormatting>
  <conditionalFormatting sqref="J13">
    <cfRule type="top10" dxfId="2247" priority="1" rank="1"/>
  </conditionalFormatting>
  <conditionalFormatting sqref="I13">
    <cfRule type="top10" dxfId="2246" priority="2" rank="1"/>
  </conditionalFormatting>
  <conditionalFormatting sqref="H13">
    <cfRule type="top10" dxfId="2245" priority="3" rank="1"/>
  </conditionalFormatting>
  <conditionalFormatting sqref="G13">
    <cfRule type="top10" dxfId="2244" priority="4" rank="1"/>
  </conditionalFormatting>
  <conditionalFormatting sqref="F13">
    <cfRule type="top10" dxfId="2243" priority="5" rank="1"/>
  </conditionalFormatting>
  <conditionalFormatting sqref="E13">
    <cfRule type="top10" dxfId="2242" priority="6" rank="1"/>
  </conditionalFormatting>
  <hyperlinks>
    <hyperlink ref="Q1" location="'National Rankings'!A1" display="Return to Rankings" xr:uid="{4B27A80A-A7FA-4708-9EF2-49342D0E4B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FE3AEB-5CD7-4058-9E70-ED3A87C0F7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58D2-27E9-4549-887E-9A31F7BDD925}">
  <dimension ref="A1:Q12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116</v>
      </c>
      <c r="C2" s="11">
        <v>44390</v>
      </c>
      <c r="D2" s="12" t="s">
        <v>76</v>
      </c>
      <c r="E2" s="13">
        <v>188</v>
      </c>
      <c r="F2" s="13">
        <v>195</v>
      </c>
      <c r="G2" s="13">
        <v>182</v>
      </c>
      <c r="H2" s="13">
        <v>183</v>
      </c>
      <c r="I2" s="13"/>
      <c r="J2" s="13"/>
      <c r="K2" s="14">
        <v>4</v>
      </c>
      <c r="L2" s="14">
        <v>748</v>
      </c>
      <c r="M2" s="15">
        <v>187</v>
      </c>
      <c r="N2" s="16">
        <v>6</v>
      </c>
      <c r="O2" s="17">
        <v>193</v>
      </c>
    </row>
    <row r="3" spans="1:17" x14ac:dyDescent="0.3">
      <c r="A3" s="9" t="s">
        <v>42</v>
      </c>
      <c r="B3" s="10" t="s">
        <v>116</v>
      </c>
      <c r="C3" s="11">
        <v>44404</v>
      </c>
      <c r="D3" s="12" t="s">
        <v>76</v>
      </c>
      <c r="E3" s="13">
        <v>175</v>
      </c>
      <c r="F3" s="13">
        <v>179</v>
      </c>
      <c r="G3" s="13">
        <v>180.001</v>
      </c>
      <c r="H3" s="13">
        <v>187</v>
      </c>
      <c r="I3" s="13"/>
      <c r="J3" s="13"/>
      <c r="K3" s="14">
        <v>4</v>
      </c>
      <c r="L3" s="14">
        <v>721.00099999999998</v>
      </c>
      <c r="M3" s="15">
        <v>180.25024999999999</v>
      </c>
      <c r="N3" s="16">
        <v>8</v>
      </c>
      <c r="O3" s="17">
        <v>188.25024999999999</v>
      </c>
    </row>
    <row r="4" spans="1:17" x14ac:dyDescent="0.3">
      <c r="A4" s="9" t="s">
        <v>42</v>
      </c>
      <c r="B4" s="10" t="s">
        <v>116</v>
      </c>
      <c r="C4" s="11">
        <v>44415</v>
      </c>
      <c r="D4" s="12" t="s">
        <v>76</v>
      </c>
      <c r="E4" s="13">
        <v>184</v>
      </c>
      <c r="F4" s="13">
        <v>192</v>
      </c>
      <c r="G4" s="13">
        <v>183</v>
      </c>
      <c r="H4" s="13">
        <v>189</v>
      </c>
      <c r="I4" s="13">
        <v>182</v>
      </c>
      <c r="J4" s="13">
        <v>186</v>
      </c>
      <c r="K4" s="14">
        <v>6</v>
      </c>
      <c r="L4" s="58">
        <v>1116</v>
      </c>
      <c r="M4" s="15">
        <v>186</v>
      </c>
      <c r="N4" s="16">
        <v>26</v>
      </c>
      <c r="O4" s="17">
        <v>212</v>
      </c>
    </row>
    <row r="5" spans="1:17" x14ac:dyDescent="0.3">
      <c r="A5" s="9" t="s">
        <v>42</v>
      </c>
      <c r="B5" s="10" t="s">
        <v>116</v>
      </c>
      <c r="C5" s="11">
        <v>44418</v>
      </c>
      <c r="D5" s="12" t="s">
        <v>76</v>
      </c>
      <c r="E5" s="13">
        <v>182</v>
      </c>
      <c r="F5" s="13">
        <v>190</v>
      </c>
      <c r="G5" s="13">
        <v>191</v>
      </c>
      <c r="H5" s="13">
        <v>190</v>
      </c>
      <c r="I5" s="13"/>
      <c r="J5" s="13"/>
      <c r="K5" s="14">
        <v>4</v>
      </c>
      <c r="L5" s="14">
        <v>753</v>
      </c>
      <c r="M5" s="15">
        <v>188.25</v>
      </c>
      <c r="N5" s="16">
        <v>13</v>
      </c>
      <c r="O5" s="17">
        <v>201.25</v>
      </c>
    </row>
    <row r="6" spans="1:17" x14ac:dyDescent="0.3">
      <c r="A6" s="9" t="s">
        <v>42</v>
      </c>
      <c r="B6" s="10" t="s">
        <v>116</v>
      </c>
      <c r="C6" s="11">
        <v>44427</v>
      </c>
      <c r="D6" s="12" t="s">
        <v>76</v>
      </c>
      <c r="E6" s="13">
        <v>183</v>
      </c>
      <c r="F6" s="13">
        <v>187</v>
      </c>
      <c r="G6" s="13">
        <v>191</v>
      </c>
      <c r="H6" s="13">
        <v>186</v>
      </c>
      <c r="I6" s="13"/>
      <c r="J6" s="13"/>
      <c r="K6" s="14">
        <v>4</v>
      </c>
      <c r="L6" s="14">
        <v>747</v>
      </c>
      <c r="M6" s="15">
        <v>186.75</v>
      </c>
      <c r="N6" s="16">
        <v>13</v>
      </c>
      <c r="O6" s="17">
        <v>199.75</v>
      </c>
    </row>
    <row r="7" spans="1:17" x14ac:dyDescent="0.3">
      <c r="A7" s="9" t="s">
        <v>42</v>
      </c>
      <c r="B7" s="10" t="s">
        <v>116</v>
      </c>
      <c r="C7" s="11">
        <v>44441</v>
      </c>
      <c r="D7" s="12" t="s">
        <v>76</v>
      </c>
      <c r="E7" s="13">
        <v>191</v>
      </c>
      <c r="F7" s="13">
        <v>191</v>
      </c>
      <c r="G7" s="13">
        <v>187</v>
      </c>
      <c r="H7" s="13">
        <v>189</v>
      </c>
      <c r="I7" s="13">
        <v>187</v>
      </c>
      <c r="J7" s="13">
        <v>184</v>
      </c>
      <c r="K7" s="14">
        <v>6</v>
      </c>
      <c r="L7" s="14">
        <v>1129</v>
      </c>
      <c r="M7" s="15">
        <v>188.16666666666666</v>
      </c>
      <c r="N7" s="16">
        <v>4</v>
      </c>
      <c r="O7" s="17">
        <v>192.16666666666666</v>
      </c>
    </row>
    <row r="8" spans="1:17" x14ac:dyDescent="0.3">
      <c r="A8" s="9" t="s">
        <v>42</v>
      </c>
      <c r="B8" s="10" t="s">
        <v>116</v>
      </c>
      <c r="C8" s="11">
        <v>44458</v>
      </c>
      <c r="D8" s="12" t="s">
        <v>76</v>
      </c>
      <c r="E8" s="13">
        <v>189</v>
      </c>
      <c r="F8" s="13">
        <v>186</v>
      </c>
      <c r="G8" s="13">
        <v>186</v>
      </c>
      <c r="H8" s="13">
        <v>194</v>
      </c>
      <c r="I8" s="13"/>
      <c r="J8" s="13"/>
      <c r="K8" s="14">
        <v>4</v>
      </c>
      <c r="L8" s="14">
        <v>755</v>
      </c>
      <c r="M8" s="15">
        <v>188.75</v>
      </c>
      <c r="N8" s="16">
        <v>5</v>
      </c>
      <c r="O8" s="17">
        <v>193.75</v>
      </c>
    </row>
    <row r="9" spans="1:17" x14ac:dyDescent="0.3">
      <c r="A9" s="9" t="s">
        <v>42</v>
      </c>
      <c r="B9" s="10" t="s">
        <v>116</v>
      </c>
      <c r="C9" s="11">
        <v>44467</v>
      </c>
      <c r="D9" s="12" t="s">
        <v>76</v>
      </c>
      <c r="E9" s="13">
        <v>179</v>
      </c>
      <c r="F9" s="13">
        <v>186</v>
      </c>
      <c r="G9" s="13">
        <v>181</v>
      </c>
      <c r="H9" s="13">
        <v>184</v>
      </c>
      <c r="I9" s="13"/>
      <c r="J9" s="13"/>
      <c r="K9" s="14">
        <v>4</v>
      </c>
      <c r="L9" s="14">
        <f>SUM(E9:H9)</f>
        <v>730</v>
      </c>
      <c r="M9" s="15">
        <f>SUM(L9/K9)</f>
        <v>182.5</v>
      </c>
      <c r="N9" s="16">
        <v>5</v>
      </c>
      <c r="O9" s="17">
        <f>SUM(M9+N9)</f>
        <v>187.5</v>
      </c>
    </row>
    <row r="12" spans="1:17" x14ac:dyDescent="0.3">
      <c r="K12" s="7">
        <f>SUM(K2:K11)</f>
        <v>36</v>
      </c>
      <c r="L12" s="7">
        <f>SUM(L2:L11)</f>
        <v>6699.0010000000002</v>
      </c>
      <c r="M12" s="8">
        <f>SUM(L12/K12)</f>
        <v>186.08336111111112</v>
      </c>
      <c r="N12" s="7">
        <f>SUM(N2:N11)</f>
        <v>80</v>
      </c>
      <c r="O12" s="8">
        <f>SUM(M12+N12)</f>
        <v>266.08336111111112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9_1"/>
    <protectedRange algorithmName="SHA-512" hashValue="ON39YdpmFHfN9f47KpiRvqrKx0V9+erV1CNkpWzYhW/Qyc6aT8rEyCrvauWSYGZK2ia3o7vd3akF07acHAFpOA==" saltValue="yVW9XmDwTqEnmpSGai0KYg==" spinCount="100000" sqref="D2" name="Range1_1_34_1"/>
    <protectedRange algorithmName="SHA-512" hashValue="ON39YdpmFHfN9f47KpiRvqrKx0V9+erV1CNkpWzYhW/Qyc6aT8rEyCrvauWSYGZK2ia3o7vd3akF07acHAFpOA==" saltValue="yVW9XmDwTqEnmpSGai0KYg==" spinCount="100000" sqref="B3:C4 E3:J4" name="Range1_25"/>
    <protectedRange algorithmName="SHA-512" hashValue="ON39YdpmFHfN9f47KpiRvqrKx0V9+erV1CNkpWzYhW/Qyc6aT8rEyCrvauWSYGZK2ia3o7vd3akF07acHAFpOA==" saltValue="yVW9XmDwTqEnmpSGai0KYg==" spinCount="100000" sqref="D3:D4" name="Range1_1_20"/>
    <protectedRange algorithmName="SHA-512" hashValue="ON39YdpmFHfN9f47KpiRvqrKx0V9+erV1CNkpWzYhW/Qyc6aT8rEyCrvauWSYGZK2ia3o7vd3akF07acHAFpOA==" saltValue="yVW9XmDwTqEnmpSGai0KYg==" spinCount="100000" sqref="E5:J5 B5:C5" name="Range1_55"/>
    <protectedRange algorithmName="SHA-512" hashValue="ON39YdpmFHfN9f47KpiRvqrKx0V9+erV1CNkpWzYhW/Qyc6aT8rEyCrvauWSYGZK2ia3o7vd3akF07acHAFpOA==" saltValue="yVW9XmDwTqEnmpSGai0KYg==" spinCount="100000" sqref="D5" name="Range1_1_48"/>
    <protectedRange algorithmName="SHA-512" hashValue="ON39YdpmFHfN9f47KpiRvqrKx0V9+erV1CNkpWzYhW/Qyc6aT8rEyCrvauWSYGZK2ia3o7vd3akF07acHAFpOA==" saltValue="yVW9XmDwTqEnmpSGai0KYg==" spinCount="100000" sqref="I6:J6 B6:C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"/>
    <protectedRange algorithmName="SHA-512" hashValue="ON39YdpmFHfN9f47KpiRvqrKx0V9+erV1CNkpWzYhW/Qyc6aT8rEyCrvauWSYGZK2ia3o7vd3akF07acHAFpOA==" saltValue="yVW9XmDwTqEnmpSGai0KYg==" spinCount="100000" sqref="E7:J7 B7:C7" name="Range1_2_1_1_18"/>
    <protectedRange algorithmName="SHA-512" hashValue="ON39YdpmFHfN9f47KpiRvqrKx0V9+erV1CNkpWzYhW/Qyc6aT8rEyCrvauWSYGZK2ia3o7vd3akF07acHAFpOA==" saltValue="yVW9XmDwTqEnmpSGai0KYg==" spinCount="100000" sqref="D7" name="Range1_1_3_1_1_17"/>
    <protectedRange algorithmName="SHA-512" hashValue="ON39YdpmFHfN9f47KpiRvqrKx0V9+erV1CNkpWzYhW/Qyc6aT8rEyCrvauWSYGZK2ia3o7vd3akF07acHAFpOA==" saltValue="yVW9XmDwTqEnmpSGai0KYg==" spinCount="100000" sqref="B8:C8 E8:J8" name="Range1_1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B9:C9 E9:J9" name="Range1_1_56"/>
    <protectedRange algorithmName="SHA-512" hashValue="ON39YdpmFHfN9f47KpiRvqrKx0V9+erV1CNkpWzYhW/Qyc6aT8rEyCrvauWSYGZK2ia3o7vd3akF07acHAFpOA==" saltValue="yVW9XmDwTqEnmpSGai0KYg==" spinCount="100000" sqref="D9" name="Range1_1_1_3"/>
  </protectedRanges>
  <conditionalFormatting sqref="J2">
    <cfRule type="top10" dxfId="2241" priority="37" rank="1"/>
  </conditionalFormatting>
  <conditionalFormatting sqref="I2">
    <cfRule type="top10" dxfId="2240" priority="38" rank="1"/>
  </conditionalFormatting>
  <conditionalFormatting sqref="H2">
    <cfRule type="top10" dxfId="2239" priority="39" rank="1"/>
  </conditionalFormatting>
  <conditionalFormatting sqref="G2">
    <cfRule type="top10" dxfId="2238" priority="40" rank="1"/>
  </conditionalFormatting>
  <conditionalFormatting sqref="F2">
    <cfRule type="top10" dxfId="2237" priority="41" rank="1"/>
  </conditionalFormatting>
  <conditionalFormatting sqref="E2">
    <cfRule type="top10" dxfId="2236" priority="42" rank="1"/>
  </conditionalFormatting>
  <conditionalFormatting sqref="J3:J4">
    <cfRule type="top10" dxfId="2235" priority="31" rank="1"/>
  </conditionalFormatting>
  <conditionalFormatting sqref="I3:I4">
    <cfRule type="top10" dxfId="2234" priority="32" rank="1"/>
  </conditionalFormatting>
  <conditionalFormatting sqref="H3:H4">
    <cfRule type="top10" dxfId="2233" priority="33" rank="1"/>
  </conditionalFormatting>
  <conditionalFormatting sqref="G3:G4">
    <cfRule type="top10" dxfId="2232" priority="34" rank="1"/>
  </conditionalFormatting>
  <conditionalFormatting sqref="F3:F4">
    <cfRule type="top10" dxfId="2231" priority="35" rank="1"/>
  </conditionalFormatting>
  <conditionalFormatting sqref="E3:E4">
    <cfRule type="top10" dxfId="2230" priority="36" rank="1"/>
  </conditionalFormatting>
  <conditionalFormatting sqref="J5">
    <cfRule type="top10" dxfId="2229" priority="25" rank="1"/>
  </conditionalFormatting>
  <conditionalFormatting sqref="I5">
    <cfRule type="top10" dxfId="2228" priority="26" rank="1"/>
  </conditionalFormatting>
  <conditionalFormatting sqref="H5">
    <cfRule type="top10" dxfId="2227" priority="27" rank="1"/>
  </conditionalFormatting>
  <conditionalFormatting sqref="G5">
    <cfRule type="top10" dxfId="2226" priority="28" rank="1"/>
  </conditionalFormatting>
  <conditionalFormatting sqref="F5">
    <cfRule type="top10" dxfId="2225" priority="29" rank="1"/>
  </conditionalFormatting>
  <conditionalFormatting sqref="E5">
    <cfRule type="top10" dxfId="2224" priority="30" rank="1"/>
  </conditionalFormatting>
  <conditionalFormatting sqref="F6">
    <cfRule type="top10" dxfId="2223" priority="23" rank="1"/>
  </conditionalFormatting>
  <conditionalFormatting sqref="G6">
    <cfRule type="top10" dxfId="2222" priority="22" rank="1"/>
  </conditionalFormatting>
  <conditionalFormatting sqref="H6">
    <cfRule type="top10" dxfId="2221" priority="21" rank="1"/>
  </conditionalFormatting>
  <conditionalFormatting sqref="I6">
    <cfRule type="top10" dxfId="2220" priority="19" rank="1"/>
  </conditionalFormatting>
  <conditionalFormatting sqref="J6">
    <cfRule type="top10" dxfId="2219" priority="20" rank="1"/>
  </conditionalFormatting>
  <conditionalFormatting sqref="E6">
    <cfRule type="top10" dxfId="2218" priority="24" rank="1"/>
  </conditionalFormatting>
  <conditionalFormatting sqref="E7">
    <cfRule type="top10" dxfId="2217" priority="18" rank="1"/>
  </conditionalFormatting>
  <conditionalFormatting sqref="F7">
    <cfRule type="top10" dxfId="2216" priority="17" rank="1"/>
  </conditionalFormatting>
  <conditionalFormatting sqref="G7">
    <cfRule type="top10" dxfId="2215" priority="16" rank="1"/>
  </conditionalFormatting>
  <conditionalFormatting sqref="H7">
    <cfRule type="top10" dxfId="2214" priority="15" rank="1"/>
  </conditionalFormatting>
  <conditionalFormatting sqref="I7">
    <cfRule type="top10" dxfId="2213" priority="14" rank="1"/>
  </conditionalFormatting>
  <conditionalFormatting sqref="J7">
    <cfRule type="top10" dxfId="2212" priority="13" rank="1"/>
  </conditionalFormatting>
  <conditionalFormatting sqref="I8">
    <cfRule type="top10" dxfId="2211" priority="7" rank="1"/>
  </conditionalFormatting>
  <conditionalFormatting sqref="H8">
    <cfRule type="top10" dxfId="2210" priority="8" rank="1"/>
  </conditionalFormatting>
  <conditionalFormatting sqref="G8">
    <cfRule type="top10" dxfId="2209" priority="9" rank="1"/>
  </conditionalFormatting>
  <conditionalFormatting sqref="F8">
    <cfRule type="top10" dxfId="2208" priority="10" rank="1"/>
  </conditionalFormatting>
  <conditionalFormatting sqref="E8">
    <cfRule type="top10" dxfId="2207" priority="11" rank="1"/>
  </conditionalFormatting>
  <conditionalFormatting sqref="J8">
    <cfRule type="top10" dxfId="2206" priority="12" rank="1"/>
  </conditionalFormatting>
  <conditionalFormatting sqref="J9">
    <cfRule type="top10" dxfId="2205" priority="1" rank="1"/>
  </conditionalFormatting>
  <conditionalFormatting sqref="I9">
    <cfRule type="top10" dxfId="2204" priority="2" rank="1"/>
  </conditionalFormatting>
  <conditionalFormatting sqref="H9">
    <cfRule type="top10" dxfId="2203" priority="3" rank="1"/>
  </conditionalFormatting>
  <conditionalFormatting sqref="G9">
    <cfRule type="top10" dxfId="2202" priority="4" rank="1"/>
  </conditionalFormatting>
  <conditionalFormatting sqref="F9">
    <cfRule type="top10" dxfId="2201" priority="5" rank="1"/>
  </conditionalFormatting>
  <conditionalFormatting sqref="E9">
    <cfRule type="top10" dxfId="2200" priority="6" rank="1"/>
  </conditionalFormatting>
  <hyperlinks>
    <hyperlink ref="Q1" location="'National Rankings'!A1" display="Return to Rankings" xr:uid="{CA61B39D-DAF9-485C-B95A-36924E092A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1B19D0-ED85-407A-A2E8-E767FA976A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29605-293A-4E2C-B052-F531341ED074}">
  <dimension ref="A1:Q5"/>
  <sheetViews>
    <sheetView workbookViewId="0">
      <selection activeCell="D19" sqref="C19:D1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79</v>
      </c>
      <c r="C2" s="11">
        <v>44317</v>
      </c>
      <c r="D2" s="12" t="s">
        <v>53</v>
      </c>
      <c r="E2" s="13">
        <v>155</v>
      </c>
      <c r="F2" s="13">
        <v>175</v>
      </c>
      <c r="G2" s="13">
        <v>171</v>
      </c>
      <c r="H2" s="13">
        <v>182</v>
      </c>
      <c r="I2" s="13"/>
      <c r="J2" s="13"/>
      <c r="K2" s="14">
        <v>4</v>
      </c>
      <c r="L2" s="14">
        <v>683</v>
      </c>
      <c r="M2" s="15">
        <v>170.75</v>
      </c>
      <c r="N2" s="16">
        <v>5</v>
      </c>
      <c r="O2" s="17">
        <v>175.75</v>
      </c>
    </row>
    <row r="5" spans="1:17" x14ac:dyDescent="0.3">
      <c r="K5" s="7">
        <f>SUM(K2:K4)</f>
        <v>4</v>
      </c>
      <c r="L5" s="7">
        <f>SUM(L2:L4)</f>
        <v>683</v>
      </c>
      <c r="M5" s="8">
        <f>SUM(L5/K5)</f>
        <v>170.75</v>
      </c>
      <c r="N5" s="7">
        <f>SUM(N2:N4)</f>
        <v>5</v>
      </c>
      <c r="O5" s="8">
        <f>SUM(M5+N5)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2199" priority="1" rank="1"/>
  </conditionalFormatting>
  <conditionalFormatting sqref="I2">
    <cfRule type="top10" dxfId="2198" priority="2" rank="1"/>
  </conditionalFormatting>
  <conditionalFormatting sqref="H2">
    <cfRule type="top10" dxfId="2197" priority="3" rank="1"/>
  </conditionalFormatting>
  <conditionalFormatting sqref="G2">
    <cfRule type="top10" dxfId="2196" priority="4" rank="1"/>
  </conditionalFormatting>
  <conditionalFormatting sqref="F2">
    <cfRule type="top10" dxfId="2195" priority="5" rank="1"/>
  </conditionalFormatting>
  <conditionalFormatting sqref="E2">
    <cfRule type="top10" dxfId="2194" priority="6" rank="1"/>
  </conditionalFormatting>
  <hyperlinks>
    <hyperlink ref="Q1" location="'National Rankings'!A1" display="Return to Rankings" xr:uid="{C33704B0-0137-440E-85A3-3F09430B34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E192EE-2995-4D58-8B85-C7F0EB7C370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00F90-DB0F-4276-A2D9-570AA5781942}">
  <sheetPr codeName="Sheet142"/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78</v>
      </c>
      <c r="C2" s="11">
        <v>44306</v>
      </c>
      <c r="D2" s="12" t="s">
        <v>76</v>
      </c>
      <c r="E2" s="13">
        <v>176</v>
      </c>
      <c r="F2" s="13">
        <v>174</v>
      </c>
      <c r="G2" s="13">
        <v>171</v>
      </c>
      <c r="H2" s="13">
        <v>171</v>
      </c>
      <c r="I2" s="13"/>
      <c r="J2" s="13"/>
      <c r="K2" s="14">
        <v>4</v>
      </c>
      <c r="L2" s="14">
        <v>692</v>
      </c>
      <c r="M2" s="15">
        <v>173</v>
      </c>
      <c r="N2" s="16">
        <v>4</v>
      </c>
      <c r="O2" s="17">
        <v>177</v>
      </c>
    </row>
    <row r="3" spans="1:17" x14ac:dyDescent="0.3">
      <c r="A3" s="9" t="s">
        <v>42</v>
      </c>
      <c r="B3" s="10" t="s">
        <v>78</v>
      </c>
      <c r="C3" s="11">
        <v>44376</v>
      </c>
      <c r="D3" s="12" t="s">
        <v>76</v>
      </c>
      <c r="E3" s="13">
        <v>179</v>
      </c>
      <c r="F3" s="13">
        <v>180</v>
      </c>
      <c r="G3" s="13">
        <v>178</v>
      </c>
      <c r="H3" s="13">
        <v>178</v>
      </c>
      <c r="I3" s="13"/>
      <c r="J3" s="13"/>
      <c r="K3" s="14">
        <v>4</v>
      </c>
      <c r="L3" s="14">
        <v>715</v>
      </c>
      <c r="M3" s="15">
        <v>178.75</v>
      </c>
      <c r="N3" s="16">
        <v>5</v>
      </c>
      <c r="O3" s="17">
        <v>183.75</v>
      </c>
    </row>
    <row r="4" spans="1:17" x14ac:dyDescent="0.3">
      <c r="A4" s="9" t="s">
        <v>42</v>
      </c>
      <c r="B4" s="10" t="s">
        <v>78</v>
      </c>
      <c r="C4" s="11">
        <v>44390</v>
      </c>
      <c r="D4" s="12" t="s">
        <v>76</v>
      </c>
      <c r="E4" s="13">
        <v>167</v>
      </c>
      <c r="F4" s="13">
        <v>179</v>
      </c>
      <c r="G4" s="13">
        <v>168</v>
      </c>
      <c r="H4" s="13">
        <v>171</v>
      </c>
      <c r="I4" s="13"/>
      <c r="J4" s="13"/>
      <c r="K4" s="14">
        <v>4</v>
      </c>
      <c r="L4" s="14">
        <v>685</v>
      </c>
      <c r="M4" s="15">
        <v>171.25</v>
      </c>
      <c r="N4" s="16">
        <v>3</v>
      </c>
      <c r="O4" s="17">
        <v>174.25</v>
      </c>
    </row>
    <row r="5" spans="1:17" x14ac:dyDescent="0.3">
      <c r="A5" s="9" t="s">
        <v>42</v>
      </c>
      <c r="B5" s="10" t="s">
        <v>78</v>
      </c>
      <c r="C5" s="11">
        <v>44404</v>
      </c>
      <c r="D5" s="12" t="s">
        <v>76</v>
      </c>
      <c r="E5" s="13">
        <v>190</v>
      </c>
      <c r="F5" s="13">
        <v>180</v>
      </c>
      <c r="G5" s="13">
        <v>180</v>
      </c>
      <c r="H5" s="13">
        <v>184</v>
      </c>
      <c r="I5" s="13"/>
      <c r="J5" s="13"/>
      <c r="K5" s="14">
        <v>4</v>
      </c>
      <c r="L5" s="14">
        <v>734</v>
      </c>
      <c r="M5" s="15">
        <v>183.5</v>
      </c>
      <c r="N5" s="16">
        <v>9</v>
      </c>
      <c r="O5" s="17">
        <v>192.5</v>
      </c>
    </row>
    <row r="8" spans="1:17" x14ac:dyDescent="0.3">
      <c r="K8" s="7">
        <f>SUM(K2:K7)</f>
        <v>16</v>
      </c>
      <c r="L8" s="7">
        <f>SUM(L2:L7)</f>
        <v>2826</v>
      </c>
      <c r="M8" s="8">
        <f>SUM(L8/K8)</f>
        <v>176.625</v>
      </c>
      <c r="N8" s="7">
        <f>SUM(N2:N7)</f>
        <v>21</v>
      </c>
      <c r="O8" s="8">
        <f>SUM(M8+N8)</f>
        <v>197.625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6"/>
    <protectedRange algorithmName="SHA-512" hashValue="ON39YdpmFHfN9f47KpiRvqrKx0V9+erV1CNkpWzYhW/Qyc6aT8rEyCrvauWSYGZK2ia3o7vd3akF07acHAFpOA==" saltValue="yVW9XmDwTqEnmpSGai0KYg==" spinCount="100000" sqref="E4:J4 B4:C4" name="Range1_39"/>
    <protectedRange algorithmName="SHA-512" hashValue="ON39YdpmFHfN9f47KpiRvqrKx0V9+erV1CNkpWzYhW/Qyc6aT8rEyCrvauWSYGZK2ia3o7vd3akF07acHAFpOA==" saltValue="yVW9XmDwTqEnmpSGai0KYg==" spinCount="100000" sqref="D4" name="Range1_1_34"/>
    <protectedRange algorithmName="SHA-512" hashValue="ON39YdpmFHfN9f47KpiRvqrKx0V9+erV1CNkpWzYhW/Qyc6aT8rEyCrvauWSYGZK2ia3o7vd3akF07acHAFpOA==" saltValue="yVW9XmDwTqEnmpSGai0KYg==" spinCount="100000" sqref="B5:C5 E5:J5" name="Range1_25"/>
    <protectedRange algorithmName="SHA-512" hashValue="ON39YdpmFHfN9f47KpiRvqrKx0V9+erV1CNkpWzYhW/Qyc6aT8rEyCrvauWSYGZK2ia3o7vd3akF07acHAFpOA==" saltValue="yVW9XmDwTqEnmpSGai0KYg==" spinCount="100000" sqref="D5" name="Range1_1_20"/>
  </protectedRanges>
  <conditionalFormatting sqref="H2">
    <cfRule type="top10" dxfId="2193" priority="21" rank="1"/>
  </conditionalFormatting>
  <conditionalFormatting sqref="E2">
    <cfRule type="top10" dxfId="2192" priority="24" rank="1"/>
  </conditionalFormatting>
  <conditionalFormatting sqref="F2">
    <cfRule type="top10" dxfId="2191" priority="23" rank="1"/>
  </conditionalFormatting>
  <conditionalFormatting sqref="G2">
    <cfRule type="top10" dxfId="2190" priority="22" rank="1"/>
  </conditionalFormatting>
  <conditionalFormatting sqref="J2">
    <cfRule type="top10" dxfId="2189" priority="19" rank="1"/>
  </conditionalFormatting>
  <conditionalFormatting sqref="I2">
    <cfRule type="top10" dxfId="2188" priority="20" rank="1"/>
  </conditionalFormatting>
  <conditionalFormatting sqref="J3">
    <cfRule type="top10" dxfId="2187" priority="13" rank="1"/>
  </conditionalFormatting>
  <conditionalFormatting sqref="I3">
    <cfRule type="top10" dxfId="2186" priority="14" rank="1"/>
  </conditionalFormatting>
  <conditionalFormatting sqref="H3">
    <cfRule type="top10" dxfId="2185" priority="15" rank="1"/>
  </conditionalFormatting>
  <conditionalFormatting sqref="G3">
    <cfRule type="top10" dxfId="2184" priority="16" rank="1"/>
  </conditionalFormatting>
  <conditionalFormatting sqref="F3">
    <cfRule type="top10" dxfId="2183" priority="17" rank="1"/>
  </conditionalFormatting>
  <conditionalFormatting sqref="E3">
    <cfRule type="top10" dxfId="2182" priority="18" rank="1"/>
  </conditionalFormatting>
  <conditionalFormatting sqref="J4">
    <cfRule type="top10" dxfId="2181" priority="7" rank="1"/>
  </conditionalFormatting>
  <conditionalFormatting sqref="I4">
    <cfRule type="top10" dxfId="2180" priority="8" rank="1"/>
  </conditionalFormatting>
  <conditionalFormatting sqref="H4">
    <cfRule type="top10" dxfId="2179" priority="9" rank="1"/>
  </conditionalFormatting>
  <conditionalFormatting sqref="G4">
    <cfRule type="top10" dxfId="2178" priority="10" rank="1"/>
  </conditionalFormatting>
  <conditionalFormatting sqref="F4">
    <cfRule type="top10" dxfId="2177" priority="11" rank="1"/>
  </conditionalFormatting>
  <conditionalFormatting sqref="E4">
    <cfRule type="top10" dxfId="2176" priority="12" rank="1"/>
  </conditionalFormatting>
  <conditionalFormatting sqref="J5">
    <cfRule type="top10" dxfId="2175" priority="1" rank="1"/>
  </conditionalFormatting>
  <conditionalFormatting sqref="I5">
    <cfRule type="top10" dxfId="2174" priority="2" rank="1"/>
  </conditionalFormatting>
  <conditionalFormatting sqref="H5">
    <cfRule type="top10" dxfId="2173" priority="3" rank="1"/>
  </conditionalFormatting>
  <conditionalFormatting sqref="G5">
    <cfRule type="top10" dxfId="2172" priority="4" rank="1"/>
  </conditionalFormatting>
  <conditionalFormatting sqref="F5">
    <cfRule type="top10" dxfId="2171" priority="5" rank="1"/>
  </conditionalFormatting>
  <conditionalFormatting sqref="E5">
    <cfRule type="top10" dxfId="2170" priority="6" rank="1"/>
  </conditionalFormatting>
  <hyperlinks>
    <hyperlink ref="Q1" location="'National Rankings'!A1" display="Return to Rankings" xr:uid="{AE694BB2-C314-474F-915E-02A19C3193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98EA87-E8D5-460C-A3A4-82EC668074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/>
  <dimension ref="A1:XFD96"/>
  <sheetViews>
    <sheetView tabSelected="1" topLeftCell="C1" workbookViewId="0">
      <selection activeCell="H16" sqref="H16"/>
    </sheetView>
  </sheetViews>
  <sheetFormatPr defaultColWidth="9.109375" defaultRowHeight="14.4" x14ac:dyDescent="0.3"/>
  <cols>
    <col min="1" max="1" width="9.109375" style="19"/>
    <col min="2" max="2" width="13.44140625" style="19" bestFit="1" customWidth="1"/>
    <col min="3" max="3" width="19.6640625" style="19" customWidth="1"/>
    <col min="4" max="4" width="15.6640625" style="19" bestFit="1" customWidth="1"/>
    <col min="5" max="5" width="16.109375" style="20" bestFit="1" customWidth="1"/>
    <col min="6" max="6" width="9.109375" style="30"/>
    <col min="7" max="7" width="9.109375" style="19"/>
    <col min="8" max="8" width="16.33203125" style="30" bestFit="1" customWidth="1"/>
    <col min="9" max="9" width="3.6640625" style="19" customWidth="1"/>
    <col min="10" max="10" width="9.109375" style="19"/>
    <col min="11" max="11" width="13.44140625" style="19" bestFit="1" customWidth="1"/>
    <col min="12" max="12" width="34.109375" style="19" customWidth="1"/>
    <col min="13" max="13" width="16" style="19" customWidth="1"/>
    <col min="14" max="14" width="16.88671875" style="19" customWidth="1"/>
    <col min="15" max="15" width="17.44140625" style="30" customWidth="1"/>
    <col min="16" max="16384" width="9.109375" style="19"/>
  </cols>
  <sheetData>
    <row r="1" spans="1:16" x14ac:dyDescent="0.3">
      <c r="A1" s="23"/>
      <c r="B1" s="23"/>
      <c r="C1" s="23"/>
      <c r="D1" s="23"/>
      <c r="E1" s="24"/>
      <c r="F1" s="28"/>
      <c r="G1" s="23"/>
      <c r="H1" s="28"/>
      <c r="J1" s="23"/>
      <c r="K1" s="23"/>
      <c r="L1" s="23"/>
      <c r="M1" s="23"/>
      <c r="N1" s="24"/>
      <c r="O1" s="28"/>
    </row>
    <row r="2" spans="1:16" ht="28.8" x14ac:dyDescent="0.55000000000000004">
      <c r="A2" s="23"/>
      <c r="B2" s="23"/>
      <c r="C2" s="53" t="s">
        <v>29</v>
      </c>
      <c r="D2" s="26"/>
      <c r="E2" s="27"/>
      <c r="F2" s="31"/>
      <c r="G2" s="26"/>
      <c r="H2" s="31"/>
      <c r="J2" s="23"/>
      <c r="K2" s="23"/>
      <c r="L2" s="57" t="s">
        <v>29</v>
      </c>
      <c r="M2" s="26"/>
      <c r="N2" s="27"/>
      <c r="O2" s="31"/>
    </row>
    <row r="3" spans="1:16" ht="18" x14ac:dyDescent="0.35">
      <c r="A3" s="23"/>
      <c r="B3" s="23"/>
      <c r="C3" s="23"/>
      <c r="D3" s="25" t="s">
        <v>34</v>
      </c>
      <c r="E3" s="24"/>
      <c r="F3" s="28"/>
      <c r="G3" s="23"/>
      <c r="H3" s="28"/>
      <c r="J3" s="23"/>
      <c r="K3" s="23"/>
      <c r="L3" s="25" t="s">
        <v>35</v>
      </c>
      <c r="M3" s="25"/>
      <c r="N3" s="24"/>
      <c r="O3" s="28"/>
    </row>
    <row r="4" spans="1:16" x14ac:dyDescent="0.3">
      <c r="A4" s="23"/>
      <c r="B4" s="23"/>
      <c r="C4" s="23"/>
      <c r="D4" s="23"/>
      <c r="E4" s="24"/>
      <c r="F4" s="28"/>
      <c r="G4" s="23"/>
      <c r="H4" s="28"/>
      <c r="J4" s="23"/>
      <c r="K4" s="23"/>
      <c r="L4" s="23"/>
      <c r="M4" s="23"/>
      <c r="N4" s="24"/>
      <c r="O4" s="28"/>
    </row>
    <row r="5" spans="1:16" ht="18" customHeight="1" x14ac:dyDescent="0.45">
      <c r="A5" s="21" t="s">
        <v>0</v>
      </c>
      <c r="B5" s="21" t="s">
        <v>1</v>
      </c>
      <c r="C5" s="21" t="s">
        <v>2</v>
      </c>
      <c r="D5" s="21" t="s">
        <v>11</v>
      </c>
      <c r="E5" s="22" t="s">
        <v>16</v>
      </c>
      <c r="F5" s="29" t="s">
        <v>17</v>
      </c>
      <c r="G5" s="21" t="s">
        <v>14</v>
      </c>
      <c r="H5" s="29" t="s">
        <v>18</v>
      </c>
      <c r="J5" s="21" t="s">
        <v>0</v>
      </c>
      <c r="K5" s="21" t="s">
        <v>1</v>
      </c>
      <c r="L5" s="21" t="s">
        <v>2</v>
      </c>
      <c r="M5" s="21" t="s">
        <v>11</v>
      </c>
      <c r="N5" s="22" t="s">
        <v>16</v>
      </c>
      <c r="O5" s="29" t="s">
        <v>17</v>
      </c>
    </row>
    <row r="6" spans="1:16" x14ac:dyDescent="0.3">
      <c r="A6" s="19">
        <v>1</v>
      </c>
      <c r="B6" s="19" t="s">
        <v>22</v>
      </c>
      <c r="C6" s="54" t="s">
        <v>21</v>
      </c>
      <c r="D6" s="20">
        <f>SUM('Justin Fortson'!K38)</f>
        <v>154</v>
      </c>
      <c r="E6" s="20">
        <f>SUM('Justin Fortson'!L38)</f>
        <v>29065.004000000001</v>
      </c>
      <c r="F6" s="30">
        <f>SUM('Justin Fortson'!M38)</f>
        <v>188.73379220779222</v>
      </c>
      <c r="G6" s="20">
        <f>SUM('Justin Fortson'!N38)</f>
        <v>347</v>
      </c>
      <c r="H6" s="30">
        <f>SUM('Justin Fortson'!O38)</f>
        <v>535.73379220779225</v>
      </c>
      <c r="J6" s="19">
        <v>1</v>
      </c>
      <c r="K6" s="19" t="s">
        <v>22</v>
      </c>
      <c r="L6" s="55" t="s">
        <v>88</v>
      </c>
      <c r="M6" s="20">
        <f>SUM('Steve Pennington'!K11)</f>
        <v>32</v>
      </c>
      <c r="N6" s="20">
        <f>SUM('Steve Pennington'!L11)</f>
        <v>6280</v>
      </c>
      <c r="O6" s="30">
        <f>SUM('Steve Pennington'!M11)</f>
        <v>196.25</v>
      </c>
    </row>
    <row r="7" spans="1:16" x14ac:dyDescent="0.3">
      <c r="A7" s="19">
        <v>2</v>
      </c>
      <c r="B7" s="19" t="s">
        <v>22</v>
      </c>
      <c r="C7" s="56" t="s">
        <v>38</v>
      </c>
      <c r="D7" s="20">
        <f>SUM('Ken Osmond'!K32)</f>
        <v>115</v>
      </c>
      <c r="E7" s="20">
        <f>SUM('Ken Osmond'!L32)</f>
        <v>20916.006000000001</v>
      </c>
      <c r="F7" s="30">
        <f>SUM('Ken Osmond'!M32)</f>
        <v>181.87831304347827</v>
      </c>
      <c r="G7" s="20">
        <f>SUM('Ken Osmond'!N32)</f>
        <v>264</v>
      </c>
      <c r="H7" s="30">
        <f>SUM('Ken Osmond'!O32)</f>
        <v>445.87831304347827</v>
      </c>
      <c r="J7" s="19">
        <v>2</v>
      </c>
      <c r="K7" s="19" t="s">
        <v>22</v>
      </c>
      <c r="L7" s="55" t="s">
        <v>77</v>
      </c>
      <c r="M7" s="20">
        <f>SUM('Dave Jennings'!K12)</f>
        <v>36</v>
      </c>
      <c r="N7" s="20">
        <f>SUM('Dave Jennings'!L12)</f>
        <v>6990.0010000000002</v>
      </c>
      <c r="O7" s="30">
        <f>SUM('Dave Jennings'!M12)</f>
        <v>194.16669444444446</v>
      </c>
      <c r="P7" s="20"/>
    </row>
    <row r="8" spans="1:16" x14ac:dyDescent="0.3">
      <c r="A8" s="19">
        <v>3</v>
      </c>
      <c r="B8" s="19" t="s">
        <v>22</v>
      </c>
      <c r="C8" s="56" t="s">
        <v>40</v>
      </c>
      <c r="D8" s="20">
        <f>SUM('David Strother'!K36)</f>
        <v>135</v>
      </c>
      <c r="E8" s="20">
        <f>SUM('David Strother'!L36)</f>
        <v>24224.007000000001</v>
      </c>
      <c r="F8" s="30">
        <f>SUM('David Strother'!M36)</f>
        <v>179.43708888888889</v>
      </c>
      <c r="G8" s="20">
        <f>SUM('David Strother'!N36)</f>
        <v>201</v>
      </c>
      <c r="H8" s="30">
        <f>SUM('David Strother'!O36)</f>
        <v>380.43708888888887</v>
      </c>
      <c r="J8" s="19">
        <v>3</v>
      </c>
      <c r="K8" s="19" t="s">
        <v>22</v>
      </c>
      <c r="L8" s="54" t="s">
        <v>91</v>
      </c>
      <c r="M8" s="20">
        <f>SUM('Joe Jarrell'!K15)</f>
        <v>48</v>
      </c>
      <c r="N8" s="20">
        <f>SUM('Joe Jarrell'!L15)</f>
        <v>9245.0010000000002</v>
      </c>
      <c r="O8" s="30">
        <f>SUM('Joe Jarrell'!M15)</f>
        <v>192.60418749999999</v>
      </c>
    </row>
    <row r="9" spans="1:16" x14ac:dyDescent="0.3">
      <c r="A9" s="19">
        <v>4</v>
      </c>
      <c r="B9" s="19" t="s">
        <v>22</v>
      </c>
      <c r="C9" s="54" t="s">
        <v>33</v>
      </c>
      <c r="D9" s="20">
        <f>SUM('Dave Eisenschmied'!K17)</f>
        <v>66</v>
      </c>
      <c r="E9" s="20">
        <f>SUM('Dave Eisenschmied'!L17)</f>
        <v>12329.004000000001</v>
      </c>
      <c r="F9" s="30">
        <f>SUM('Dave Eisenschmied'!M17)</f>
        <v>186.80309090909091</v>
      </c>
      <c r="G9" s="20">
        <f>SUM('Dave Eisenschmied'!N17)</f>
        <v>134</v>
      </c>
      <c r="H9" s="30">
        <f>SUM('Dave Eisenschmied'!O17)</f>
        <v>320.80309090909088</v>
      </c>
      <c r="J9" s="19">
        <v>4</v>
      </c>
      <c r="K9" s="19" t="s">
        <v>22</v>
      </c>
      <c r="L9" s="55" t="s">
        <v>85</v>
      </c>
      <c r="M9" s="20">
        <f>SUM('Jake Radwanski'!K11)</f>
        <v>36</v>
      </c>
      <c r="N9" s="20">
        <f>SUM('Jake Radwanski'!L11)</f>
        <v>6883.0010000000002</v>
      </c>
      <c r="O9" s="30">
        <f>SUM('Jake Radwanski'!M11)</f>
        <v>191.19447222222223</v>
      </c>
    </row>
    <row r="10" spans="1:16" x14ac:dyDescent="0.3">
      <c r="A10" s="19">
        <v>5</v>
      </c>
      <c r="B10" s="19" t="s">
        <v>22</v>
      </c>
      <c r="C10" s="55" t="s">
        <v>63</v>
      </c>
      <c r="D10" s="20">
        <f>SUM('Patrick Kennedy'!K17)</f>
        <v>58</v>
      </c>
      <c r="E10" s="20">
        <f>SUM('Patrick Kennedy'!L17)</f>
        <v>10856.201000000001</v>
      </c>
      <c r="F10" s="30">
        <f>SUM('Patrick Kennedy'!M17)</f>
        <v>187.17587931034484</v>
      </c>
      <c r="G10" s="20">
        <f>SUM('Patrick Kennedy'!N17)</f>
        <v>122</v>
      </c>
      <c r="H10" s="30">
        <f>SUM('Patrick Kennedy'!O17)</f>
        <v>309.17587931034484</v>
      </c>
      <c r="J10" s="19">
        <v>5</v>
      </c>
      <c r="K10" s="19" t="s">
        <v>22</v>
      </c>
      <c r="L10" s="56" t="s">
        <v>128</v>
      </c>
      <c r="M10" s="20">
        <f>SUM('John Laseter'!K8)</f>
        <v>22</v>
      </c>
      <c r="N10" s="20">
        <f>SUM('John Laseter'!L8)</f>
        <v>4201</v>
      </c>
      <c r="O10" s="30">
        <f>SUM('John Laseter'!M8)</f>
        <v>190.95454545454547</v>
      </c>
    </row>
    <row r="11" spans="1:16" x14ac:dyDescent="0.3">
      <c r="A11" s="19">
        <v>6</v>
      </c>
      <c r="B11" s="19" t="s">
        <v>22</v>
      </c>
      <c r="C11" s="55" t="s">
        <v>85</v>
      </c>
      <c r="D11" s="20">
        <f>SUM('Jake Radwanski'!K11)</f>
        <v>36</v>
      </c>
      <c r="E11" s="20">
        <f>SUM('Jake Radwanski'!L11)</f>
        <v>6883.0010000000002</v>
      </c>
      <c r="F11" s="30">
        <f>SUM('Jake Radwanski'!M11)</f>
        <v>191.19447222222223</v>
      </c>
      <c r="G11" s="20">
        <f>SUM('Jake Radwanski'!N11)</f>
        <v>117</v>
      </c>
      <c r="H11" s="30">
        <f>SUM('Jake Radwanski'!O11)</f>
        <v>308.1944722222222</v>
      </c>
      <c r="J11" s="19">
        <v>6</v>
      </c>
      <c r="K11" s="19" t="s">
        <v>22</v>
      </c>
      <c r="L11" s="54" t="s">
        <v>28</v>
      </c>
      <c r="M11" s="20">
        <f>SUM('Steve Kiemele'!K13)</f>
        <v>38</v>
      </c>
      <c r="N11" s="20">
        <f>SUM('Steve Kiemele'!L13)</f>
        <v>7172.0020000000004</v>
      </c>
      <c r="O11" s="30">
        <f>SUM('Steve Kiemele'!M13)</f>
        <v>188.73689473684212</v>
      </c>
    </row>
    <row r="12" spans="1:16" x14ac:dyDescent="0.3">
      <c r="A12" s="19">
        <v>7</v>
      </c>
      <c r="B12" s="19" t="s">
        <v>22</v>
      </c>
      <c r="C12" s="55" t="s">
        <v>48</v>
      </c>
      <c r="D12" s="20">
        <f>SUM('Claudia Escoto'!K16)</f>
        <v>50</v>
      </c>
      <c r="E12" s="20">
        <f>SUM('Claudia Escoto'!L16)</f>
        <v>9262</v>
      </c>
      <c r="F12" s="30">
        <f>SUM('Claudia Escoto'!M16)</f>
        <v>185.24</v>
      </c>
      <c r="G12" s="20">
        <f>SUM('Claudia Escoto'!N16)</f>
        <v>121</v>
      </c>
      <c r="H12" s="30">
        <f>SUM('Claudia Escoto'!O16)</f>
        <v>306.24</v>
      </c>
      <c r="J12" s="19">
        <v>7</v>
      </c>
      <c r="K12" s="19" t="s">
        <v>22</v>
      </c>
      <c r="L12" s="54" t="s">
        <v>21</v>
      </c>
      <c r="M12" s="20">
        <f>SUM('Justin Fortson'!K38)</f>
        <v>154</v>
      </c>
      <c r="N12" s="20">
        <f>SUM('Justin Fortson'!L38)</f>
        <v>29065.004000000001</v>
      </c>
      <c r="O12" s="30">
        <f>SUM('Justin Fortson'!M38)</f>
        <v>188.73379220779222</v>
      </c>
    </row>
    <row r="13" spans="1:16" x14ac:dyDescent="0.3">
      <c r="A13" s="19">
        <v>8</v>
      </c>
      <c r="B13" s="19" t="s">
        <v>22</v>
      </c>
      <c r="C13" s="54" t="s">
        <v>91</v>
      </c>
      <c r="D13" s="20">
        <f>SUM('Joe Jarrell'!K15)</f>
        <v>48</v>
      </c>
      <c r="E13" s="20">
        <f>SUM('Joe Jarrell'!L15)</f>
        <v>9245.0010000000002</v>
      </c>
      <c r="F13" s="30">
        <f>SUM('Joe Jarrell'!M15)</f>
        <v>192.60418749999999</v>
      </c>
      <c r="G13" s="20">
        <f>SUM('Joe Jarrell'!N15)</f>
        <v>111</v>
      </c>
      <c r="H13" s="30">
        <f>SUM('Joe Jarrell'!O15)</f>
        <v>303.60418749999997</v>
      </c>
      <c r="J13" s="19">
        <v>8</v>
      </c>
      <c r="K13" s="19" t="s">
        <v>22</v>
      </c>
      <c r="L13" s="55" t="s">
        <v>68</v>
      </c>
      <c r="M13" s="20">
        <f>SUM('Max Dixon'!K9)</f>
        <v>22</v>
      </c>
      <c r="N13" s="20">
        <f>SUM('Max Dixon'!L9)</f>
        <v>4140.0010000000002</v>
      </c>
      <c r="O13" s="30">
        <f>SUM('Max Dixon'!M9)</f>
        <v>188.18186363636366</v>
      </c>
    </row>
    <row r="14" spans="1:16" x14ac:dyDescent="0.3">
      <c r="A14" s="19">
        <v>9</v>
      </c>
      <c r="B14" s="19" t="s">
        <v>22</v>
      </c>
      <c r="C14" s="55" t="s">
        <v>61</v>
      </c>
      <c r="D14" s="20">
        <f>SUM('Frank Baird'!K15)</f>
        <v>52</v>
      </c>
      <c r="E14" s="20">
        <f>SUM('Frank Baird'!L15)</f>
        <v>9725.0010000000002</v>
      </c>
      <c r="F14" s="30">
        <f>SUM('Frank Baird'!M15)</f>
        <v>187.01925</v>
      </c>
      <c r="G14" s="20">
        <f>SUM('Frank Baird'!N15)</f>
        <v>106</v>
      </c>
      <c r="H14" s="30">
        <f>SUM('Frank Baird'!O15)</f>
        <v>293.01925</v>
      </c>
      <c r="J14" s="19">
        <v>9</v>
      </c>
      <c r="K14" s="19" t="s">
        <v>22</v>
      </c>
      <c r="L14" s="55" t="s">
        <v>63</v>
      </c>
      <c r="M14" s="20">
        <f>SUM('Patrick Kennedy'!K17)</f>
        <v>58</v>
      </c>
      <c r="N14" s="20">
        <f>SUM('Patrick Kennedy'!L17)</f>
        <v>10856.201000000001</v>
      </c>
      <c r="O14" s="30">
        <f>SUM('Patrick Kennedy'!M17)</f>
        <v>187.17587931034484</v>
      </c>
    </row>
    <row r="15" spans="1:16" x14ac:dyDescent="0.3">
      <c r="A15" s="19">
        <v>10</v>
      </c>
      <c r="B15" s="19" t="s">
        <v>22</v>
      </c>
      <c r="C15" s="55" t="s">
        <v>88</v>
      </c>
      <c r="D15" s="20">
        <f>SUM('Steve Pennington'!K11)</f>
        <v>32</v>
      </c>
      <c r="E15" s="20">
        <f>SUM('Steve Pennington'!L11)</f>
        <v>6280</v>
      </c>
      <c r="F15" s="30">
        <f>SUM('Steve Pennington'!M11)</f>
        <v>196.25</v>
      </c>
      <c r="G15" s="20">
        <f>SUM('Steve Pennington'!N11)</f>
        <v>95</v>
      </c>
      <c r="H15" s="30">
        <f>SUM('Steve Pennington'!O11)</f>
        <v>291.25</v>
      </c>
      <c r="J15" s="19">
        <v>10</v>
      </c>
      <c r="K15" s="19" t="s">
        <v>22</v>
      </c>
      <c r="L15" s="55" t="s">
        <v>61</v>
      </c>
      <c r="M15" s="20">
        <f>SUM('Frank Baird'!K15)</f>
        <v>52</v>
      </c>
      <c r="N15" s="20">
        <f>SUM('Frank Baird'!L15)</f>
        <v>9725.0010000000002</v>
      </c>
      <c r="O15" s="30">
        <f>SUM('Frank Baird'!M15)</f>
        <v>187.01925</v>
      </c>
    </row>
    <row r="16" spans="1:16" x14ac:dyDescent="0.3">
      <c r="A16" s="19">
        <v>11</v>
      </c>
      <c r="B16" s="19" t="s">
        <v>22</v>
      </c>
      <c r="C16" s="56" t="s">
        <v>116</v>
      </c>
      <c r="D16" s="20">
        <f>SUM('Cody Dockery'!K12)</f>
        <v>36</v>
      </c>
      <c r="E16" s="20">
        <f>SUM('Cody Dockery'!L12)</f>
        <v>6699.0010000000002</v>
      </c>
      <c r="F16" s="30">
        <f>SUM('Cody Dockery'!M12)</f>
        <v>186.08336111111112</v>
      </c>
      <c r="G16" s="20">
        <f>SUM('Cody Dockery'!N12)</f>
        <v>80</v>
      </c>
      <c r="H16" s="30">
        <f>SUM('Cody Dockery'!O12)</f>
        <v>266.08336111111112</v>
      </c>
      <c r="J16" s="19">
        <v>11</v>
      </c>
      <c r="K16" s="19" t="s">
        <v>22</v>
      </c>
      <c r="L16" s="54" t="s">
        <v>33</v>
      </c>
      <c r="M16" s="20">
        <f>SUM('Dave Eisenschmied'!K17)</f>
        <v>66</v>
      </c>
      <c r="N16" s="20">
        <f>SUM('Dave Eisenschmied'!L17)</f>
        <v>12329.004000000001</v>
      </c>
      <c r="O16" s="30">
        <f>SUM('Dave Eisenschmied'!M17)</f>
        <v>186.80309090909091</v>
      </c>
    </row>
    <row r="17" spans="1:15" x14ac:dyDescent="0.3">
      <c r="A17" s="19">
        <v>12</v>
      </c>
      <c r="B17" s="19" t="s">
        <v>22</v>
      </c>
      <c r="C17" s="56" t="s">
        <v>41</v>
      </c>
      <c r="D17" s="20">
        <f>SUM('Gary Hicks'!K26)</f>
        <v>90</v>
      </c>
      <c r="E17" s="20">
        <f>SUM('Gary Hicks'!L26)</f>
        <v>15577.005000000001</v>
      </c>
      <c r="F17" s="30">
        <f>SUM('Gary Hicks'!M26)</f>
        <v>173.07783333333333</v>
      </c>
      <c r="G17" s="20">
        <f>SUM('Gary Hicks'!N26)</f>
        <v>89</v>
      </c>
      <c r="H17" s="30">
        <f>SUM('Gary Hicks'!O26)</f>
        <v>262.07783333333333</v>
      </c>
      <c r="J17" s="19">
        <v>12</v>
      </c>
      <c r="K17" s="19" t="s">
        <v>22</v>
      </c>
      <c r="L17" s="56" t="s">
        <v>116</v>
      </c>
      <c r="M17" s="20">
        <f>SUM('Cody Dockery'!K12)</f>
        <v>36</v>
      </c>
      <c r="N17" s="20">
        <f>SUM('Cody Dockery'!L12)</f>
        <v>6699.0010000000002</v>
      </c>
      <c r="O17" s="30">
        <f>SUM('Cody Dockery'!M12)</f>
        <v>186.08336111111112</v>
      </c>
    </row>
    <row r="18" spans="1:15" x14ac:dyDescent="0.3">
      <c r="A18" s="19">
        <v>13</v>
      </c>
      <c r="B18" s="19" t="s">
        <v>22</v>
      </c>
      <c r="C18" s="55" t="s">
        <v>77</v>
      </c>
      <c r="D18" s="20">
        <f>SUM('Dave Jennings'!K12)</f>
        <v>36</v>
      </c>
      <c r="E18" s="20">
        <f>SUM('Dave Jennings'!L12)</f>
        <v>6990.0010000000002</v>
      </c>
      <c r="F18" s="30">
        <f>SUM('Dave Jennings'!M12)</f>
        <v>194.16669444444446</v>
      </c>
      <c r="G18" s="20">
        <f>SUM('Dave Jennings'!N12)</f>
        <v>65</v>
      </c>
      <c r="H18" s="30">
        <f>SUM('Dave Jennings'!O12)</f>
        <v>259.16669444444449</v>
      </c>
      <c r="J18" s="19">
        <v>13</v>
      </c>
      <c r="K18" s="19" t="s">
        <v>22</v>
      </c>
      <c r="L18" s="55" t="s">
        <v>81</v>
      </c>
      <c r="M18" s="20">
        <f>SUM('John Petteruti'!K12)</f>
        <v>36</v>
      </c>
      <c r="N18" s="20">
        <f>SUM('John Petteruti'!L12)</f>
        <v>6677.01</v>
      </c>
      <c r="O18" s="30">
        <f>SUM('John Petteruti'!M12)</f>
        <v>185.4725</v>
      </c>
    </row>
    <row r="19" spans="1:15" x14ac:dyDescent="0.3">
      <c r="A19" s="19">
        <v>14</v>
      </c>
      <c r="B19" s="19" t="s">
        <v>22</v>
      </c>
      <c r="C19" s="54" t="s">
        <v>28</v>
      </c>
      <c r="D19" s="20">
        <f>SUM('Steve Kiemele'!K13)</f>
        <v>38</v>
      </c>
      <c r="E19" s="20">
        <f>SUM('Steve Kiemele'!L13)</f>
        <v>7172.0020000000004</v>
      </c>
      <c r="F19" s="30">
        <f>SUM('Steve Kiemele'!M13)</f>
        <v>188.73689473684212</v>
      </c>
      <c r="G19" s="20">
        <f>SUM('Steve Kiemele'!N13)</f>
        <v>68</v>
      </c>
      <c r="H19" s="30">
        <f>SUM('Steve Kiemele'!O13)</f>
        <v>256.73689473684215</v>
      </c>
      <c r="J19" s="19">
        <v>14</v>
      </c>
      <c r="K19" s="19" t="s">
        <v>22</v>
      </c>
      <c r="L19" s="55" t="s">
        <v>48</v>
      </c>
      <c r="M19" s="20">
        <f>SUM('Claudia Escoto'!K16)</f>
        <v>50</v>
      </c>
      <c r="N19" s="20">
        <f>SUM('Claudia Escoto'!L16)</f>
        <v>9262</v>
      </c>
      <c r="O19" s="30">
        <f>SUM('Claudia Escoto'!M16)</f>
        <v>185.24</v>
      </c>
    </row>
    <row r="20" spans="1:15" x14ac:dyDescent="0.3">
      <c r="A20" s="19">
        <v>15</v>
      </c>
      <c r="B20" s="19" t="s">
        <v>22</v>
      </c>
      <c r="C20" s="55" t="s">
        <v>74</v>
      </c>
      <c r="D20" s="20">
        <f>SUM('Bob Leir'!K9)</f>
        <v>24</v>
      </c>
      <c r="E20" s="20">
        <f>SUM('Bob Leir'!L9)</f>
        <v>4369.0020000000004</v>
      </c>
      <c r="F20" s="30">
        <f>SUM('Bob Leir'!M9)</f>
        <v>182.04175000000001</v>
      </c>
      <c r="G20" s="20">
        <f>SUM('Bob Leir'!N9)</f>
        <v>66</v>
      </c>
      <c r="H20" s="30">
        <f>SUM('Bob Leir'!O9)</f>
        <v>248.04175000000001</v>
      </c>
      <c r="J20" s="19">
        <v>15</v>
      </c>
      <c r="K20" s="19" t="s">
        <v>22</v>
      </c>
      <c r="L20" s="54" t="s">
        <v>112</v>
      </c>
      <c r="M20" s="20">
        <f>SUM('Bert Farias'!K8)</f>
        <v>22</v>
      </c>
      <c r="N20" s="20">
        <f>SUM('Bert Farias'!L8)</f>
        <v>4070</v>
      </c>
      <c r="O20" s="30">
        <f>SUM('Bert Farias'!M8)</f>
        <v>185</v>
      </c>
    </row>
    <row r="21" spans="1:15" x14ac:dyDescent="0.3">
      <c r="A21" s="19">
        <v>16</v>
      </c>
      <c r="B21" s="19" t="s">
        <v>22</v>
      </c>
      <c r="C21" s="56" t="s">
        <v>128</v>
      </c>
      <c r="D21" s="20">
        <f>SUM('John Laseter'!K8)</f>
        <v>22</v>
      </c>
      <c r="E21" s="20">
        <f>SUM('John Laseter'!L8)</f>
        <v>4201</v>
      </c>
      <c r="F21" s="30">
        <f>SUM('John Laseter'!M8)</f>
        <v>190.95454545454547</v>
      </c>
      <c r="G21" s="20">
        <f>SUM('John Laseter'!N8)</f>
        <v>55</v>
      </c>
      <c r="H21" s="30">
        <f>SUM('John Laseter'!O8)</f>
        <v>245.95454545454547</v>
      </c>
      <c r="J21" s="19">
        <v>16</v>
      </c>
      <c r="K21" s="19" t="s">
        <v>22</v>
      </c>
      <c r="L21" s="55" t="s">
        <v>83</v>
      </c>
      <c r="M21" s="20">
        <f>SUM('Chuck Brooks'!K9)</f>
        <v>24</v>
      </c>
      <c r="N21" s="20">
        <f>SUM('Chuck Brooks'!L9)</f>
        <v>4428</v>
      </c>
      <c r="O21" s="30">
        <f>SUM('Chuck Brooks'!M9)</f>
        <v>184.5</v>
      </c>
    </row>
    <row r="22" spans="1:15" x14ac:dyDescent="0.3">
      <c r="A22" s="19">
        <v>17</v>
      </c>
      <c r="B22" s="19" t="s">
        <v>22</v>
      </c>
      <c r="C22" s="54" t="s">
        <v>112</v>
      </c>
      <c r="D22" s="20">
        <f>SUM('Bert Farias'!K8)</f>
        <v>22</v>
      </c>
      <c r="E22" s="20">
        <f>SUM('Bert Farias'!L8)</f>
        <v>4070</v>
      </c>
      <c r="F22" s="30">
        <f>SUM('Bert Farias'!M8)</f>
        <v>185</v>
      </c>
      <c r="G22" s="20">
        <f>SUM('Bert Farias'!N8)</f>
        <v>58</v>
      </c>
      <c r="H22" s="30">
        <f>SUM('Bert Farias'!O8)</f>
        <v>243</v>
      </c>
      <c r="J22" s="19">
        <v>17</v>
      </c>
      <c r="K22" s="19" t="s">
        <v>22</v>
      </c>
      <c r="L22" s="55" t="s">
        <v>62</v>
      </c>
      <c r="M22" s="20">
        <f>SUM('Julie Mekolites'!K11)</f>
        <v>32</v>
      </c>
      <c r="N22" s="20">
        <f>SUM('Julie Mekolites'!L11)</f>
        <v>5849.121000000001</v>
      </c>
      <c r="O22" s="30">
        <f>SUM('Julie Mekolites'!M11)</f>
        <v>182.78503125000003</v>
      </c>
    </row>
    <row r="23" spans="1:15" x14ac:dyDescent="0.3">
      <c r="A23" s="19">
        <v>18</v>
      </c>
      <c r="B23" s="19" t="s">
        <v>22</v>
      </c>
      <c r="C23" s="55" t="s">
        <v>81</v>
      </c>
      <c r="D23" s="20">
        <f>SUM('John Petteruti'!K12)</f>
        <v>36</v>
      </c>
      <c r="E23" s="20">
        <f>SUM('John Petteruti'!L12)</f>
        <v>6677.01</v>
      </c>
      <c r="F23" s="30">
        <f>SUM('John Petteruti'!M12)</f>
        <v>185.4725</v>
      </c>
      <c r="G23" s="20">
        <f>SUM('John Petteruti'!N12)</f>
        <v>49</v>
      </c>
      <c r="H23" s="30">
        <f>SUM('John Petteruti'!O12)</f>
        <v>234.4725</v>
      </c>
      <c r="J23" s="19">
        <v>18</v>
      </c>
      <c r="K23" s="19" t="s">
        <v>22</v>
      </c>
      <c r="L23" s="55" t="s">
        <v>74</v>
      </c>
      <c r="M23" s="20">
        <f>SUM('Bob Leir'!K9)</f>
        <v>24</v>
      </c>
      <c r="N23" s="20">
        <f>SUM('Bob Leir'!L9)</f>
        <v>4369.0020000000004</v>
      </c>
      <c r="O23" s="30">
        <f>SUM('Bob Leir'!M9)</f>
        <v>182.04175000000001</v>
      </c>
    </row>
    <row r="24" spans="1:15" x14ac:dyDescent="0.3">
      <c r="A24" s="19">
        <v>19</v>
      </c>
      <c r="B24" s="19" t="s">
        <v>22</v>
      </c>
      <c r="C24" s="55" t="s">
        <v>62</v>
      </c>
      <c r="D24" s="20">
        <f>SUM('Julie Mekolites'!K11)</f>
        <v>32</v>
      </c>
      <c r="E24" s="20">
        <f>SUM('Julie Mekolites'!L11)</f>
        <v>5849.121000000001</v>
      </c>
      <c r="F24" s="30">
        <f>SUM('Julie Mekolites'!M11)</f>
        <v>182.78503125000003</v>
      </c>
      <c r="G24" s="20">
        <f>SUM('Julie Mekolites'!N11)</f>
        <v>39</v>
      </c>
      <c r="H24" s="30">
        <f>SUM('Julie Mekolites'!O11)</f>
        <v>221.78503125000003</v>
      </c>
      <c r="J24" s="19">
        <v>19</v>
      </c>
      <c r="K24" s="19" t="s">
        <v>22</v>
      </c>
      <c r="L24" s="56" t="s">
        <v>38</v>
      </c>
      <c r="M24" s="20">
        <f>SUM('Ken Osmond'!K32)</f>
        <v>115</v>
      </c>
      <c r="N24" s="20">
        <f>SUM('Ken Osmond'!L32)</f>
        <v>20916.006000000001</v>
      </c>
      <c r="O24" s="30">
        <f>SUM('Ken Osmond'!M32)</f>
        <v>181.87831304347827</v>
      </c>
    </row>
    <row r="25" spans="1:15" x14ac:dyDescent="0.3">
      <c r="A25" s="19">
        <v>20</v>
      </c>
      <c r="B25" s="19" t="s">
        <v>22</v>
      </c>
      <c r="C25" s="54" t="s">
        <v>44</v>
      </c>
      <c r="D25" s="20">
        <f>SUM('Walter Smith'!K11)</f>
        <v>36</v>
      </c>
      <c r="E25" s="20">
        <f>SUM('Walter Smith'!L11)</f>
        <v>6524.0010000000002</v>
      </c>
      <c r="F25" s="30">
        <f>SUM('Walter Smith'!M11)</f>
        <v>181.22225</v>
      </c>
      <c r="G25" s="20">
        <f>SUM('Walter Smith'!N11)</f>
        <v>39</v>
      </c>
      <c r="H25" s="30">
        <f>SUM('Walter Smith'!O11)</f>
        <v>220.22225</v>
      </c>
      <c r="J25" s="19">
        <v>20</v>
      </c>
      <c r="K25" s="19" t="s">
        <v>22</v>
      </c>
      <c r="L25" s="54" t="s">
        <v>44</v>
      </c>
      <c r="M25" s="20">
        <f>SUM('Walter Smith'!K11)</f>
        <v>36</v>
      </c>
      <c r="N25" s="20">
        <f>SUM('Walter Smith'!L11)</f>
        <v>6524.0010000000002</v>
      </c>
      <c r="O25" s="30">
        <f>SUM('Walter Smith'!M11)</f>
        <v>181.22225</v>
      </c>
    </row>
    <row r="26" spans="1:15" x14ac:dyDescent="0.3">
      <c r="A26" s="19">
        <v>21</v>
      </c>
      <c r="B26" s="19" t="s">
        <v>22</v>
      </c>
      <c r="C26" s="55" t="s">
        <v>68</v>
      </c>
      <c r="D26" s="20">
        <f>SUM('Max Dixon'!K9)</f>
        <v>22</v>
      </c>
      <c r="E26" s="20">
        <f>SUM('Max Dixon'!L9)</f>
        <v>4140.0010000000002</v>
      </c>
      <c r="F26" s="30">
        <f>SUM('Max Dixon'!M9)</f>
        <v>188.18186363636366</v>
      </c>
      <c r="G26" s="20">
        <f>SUM('Max Dixon'!N9)</f>
        <v>32</v>
      </c>
      <c r="H26" s="30">
        <f>SUM('Max Dixon'!O9)</f>
        <v>220.18186363636366</v>
      </c>
      <c r="J26" s="19">
        <v>21</v>
      </c>
      <c r="K26" s="19" t="s">
        <v>22</v>
      </c>
      <c r="L26" s="54" t="s">
        <v>45</v>
      </c>
      <c r="M26" s="20">
        <f>SUM('David Lewis'!K12)</f>
        <v>36</v>
      </c>
      <c r="N26" s="20">
        <f>SUM('David Lewis'!L12)</f>
        <v>6463.0010000000002</v>
      </c>
      <c r="O26" s="30">
        <f>SUM('David Lewis'!M12)</f>
        <v>179.52780555555557</v>
      </c>
    </row>
    <row r="27" spans="1:15" x14ac:dyDescent="0.3">
      <c r="A27" s="19">
        <v>22</v>
      </c>
      <c r="B27" s="19" t="s">
        <v>22</v>
      </c>
      <c r="C27" s="55" t="s">
        <v>83</v>
      </c>
      <c r="D27" s="20">
        <f>SUM('Chuck Brooks'!K9)</f>
        <v>24</v>
      </c>
      <c r="E27" s="20">
        <f>SUM('Chuck Brooks'!L9)</f>
        <v>4428</v>
      </c>
      <c r="F27" s="30">
        <f>SUM('Chuck Brooks'!M9)</f>
        <v>184.5</v>
      </c>
      <c r="G27" s="20">
        <f>SUM('Chuck Brooks'!N9)</f>
        <v>34</v>
      </c>
      <c r="H27" s="30">
        <f>SUM('Chuck Brooks'!O9)</f>
        <v>218.5</v>
      </c>
      <c r="J27" s="19">
        <v>22</v>
      </c>
      <c r="K27" s="19" t="s">
        <v>22</v>
      </c>
      <c r="L27" s="56" t="s">
        <v>40</v>
      </c>
      <c r="M27" s="20">
        <f>SUM('David Strother'!K36)</f>
        <v>135</v>
      </c>
      <c r="N27" s="20">
        <f>SUM('David Strother'!L36)</f>
        <v>24224.007000000001</v>
      </c>
      <c r="O27" s="30">
        <f>SUM('David Strother'!M36)</f>
        <v>179.43708888888889</v>
      </c>
    </row>
    <row r="28" spans="1:15" x14ac:dyDescent="0.3">
      <c r="A28" s="19">
        <v>23</v>
      </c>
      <c r="B28" s="19" t="s">
        <v>22</v>
      </c>
      <c r="C28" s="54" t="s">
        <v>45</v>
      </c>
      <c r="D28" s="20">
        <f>SUM('David Lewis'!K12)</f>
        <v>36</v>
      </c>
      <c r="E28" s="20">
        <f>SUM('David Lewis'!L12)</f>
        <v>6463.0010000000002</v>
      </c>
      <c r="F28" s="30">
        <f>SUM('David Lewis'!M12)</f>
        <v>179.52780555555557</v>
      </c>
      <c r="G28" s="20">
        <f>SUM('David Lewis'!N12)</f>
        <v>38</v>
      </c>
      <c r="H28" s="30">
        <f>SUM('David Lewis'!O12)</f>
        <v>217.52780555555557</v>
      </c>
      <c r="J28" s="19">
        <v>23</v>
      </c>
      <c r="K28" s="19" t="s">
        <v>22</v>
      </c>
      <c r="L28" s="56" t="s">
        <v>99</v>
      </c>
      <c r="M28" s="20">
        <f>SUM('Heather Johns'!K9)</f>
        <v>24</v>
      </c>
      <c r="N28" s="20">
        <f>SUM('Heather Johns'!L9)</f>
        <v>4290.1000000000004</v>
      </c>
      <c r="O28" s="30">
        <f>SUM('Heather Johns'!M9)</f>
        <v>178.75416666666669</v>
      </c>
    </row>
    <row r="29" spans="1:15" x14ac:dyDescent="0.3">
      <c r="A29" s="19">
        <v>24</v>
      </c>
      <c r="B29" s="19" t="s">
        <v>22</v>
      </c>
      <c r="C29" s="56" t="s">
        <v>39</v>
      </c>
      <c r="D29" s="20">
        <f>SUM('Kenneth Sledge'!K18)</f>
        <v>62</v>
      </c>
      <c r="E29" s="20">
        <f>SUM('Kenneth Sledge'!L18)</f>
        <v>10644.002</v>
      </c>
      <c r="F29" s="30">
        <f>SUM('Kenneth Sledge'!M18)</f>
        <v>171.67745161290324</v>
      </c>
      <c r="G29" s="20">
        <f>SUM('Kenneth Sledge'!N18)</f>
        <v>45</v>
      </c>
      <c r="H29" s="30">
        <f>SUM('Kenneth Sledge'!O18)</f>
        <v>216.67745161290324</v>
      </c>
      <c r="J29" s="19">
        <v>24</v>
      </c>
      <c r="K29" s="19" t="s">
        <v>22</v>
      </c>
      <c r="L29" s="55" t="s">
        <v>64</v>
      </c>
      <c r="M29" s="20">
        <f>SUM('Dana Waxler'!K10)</f>
        <v>24</v>
      </c>
      <c r="N29" s="20">
        <f>SUM('Dana Waxler'!L10)</f>
        <v>4276.1000000000004</v>
      </c>
      <c r="O29" s="30">
        <f>SUM('Dana Waxler'!M10)</f>
        <v>178.17083333333335</v>
      </c>
    </row>
    <row r="30" spans="1:15" x14ac:dyDescent="0.3">
      <c r="A30" s="19">
        <v>25</v>
      </c>
      <c r="B30" s="19" t="s">
        <v>22</v>
      </c>
      <c r="C30" s="56" t="s">
        <v>93</v>
      </c>
      <c r="D30" s="20">
        <f>SUM('Bill Meyer'!K13)</f>
        <v>44</v>
      </c>
      <c r="E30" s="20">
        <f>SUM('Bill Meyer'!L13)</f>
        <v>7770.2000000000007</v>
      </c>
      <c r="F30" s="30">
        <f>SUM('Bill Meyer'!M13)</f>
        <v>176.59545454545457</v>
      </c>
      <c r="G30" s="20">
        <f>SUM('Bill Meyer'!N13)</f>
        <v>36</v>
      </c>
      <c r="H30" s="30">
        <f>SUM('Bill Meyer'!O13)</f>
        <v>212.59545454545457</v>
      </c>
      <c r="J30" s="19">
        <v>25</v>
      </c>
      <c r="K30" s="19" t="s">
        <v>22</v>
      </c>
      <c r="L30" s="56" t="s">
        <v>93</v>
      </c>
      <c r="M30" s="20">
        <f>SUM('Bill Meyer'!K13)</f>
        <v>44</v>
      </c>
      <c r="N30" s="20">
        <f>SUM('Bill Meyer'!L13)</f>
        <v>7770.2000000000007</v>
      </c>
      <c r="O30" s="30">
        <f>SUM('Bill Meyer'!M13)</f>
        <v>176.59545454545457</v>
      </c>
    </row>
    <row r="31" spans="1:15" x14ac:dyDescent="0.3">
      <c r="A31" s="19">
        <v>26</v>
      </c>
      <c r="B31" s="19" t="s">
        <v>22</v>
      </c>
      <c r="C31" s="55" t="s">
        <v>73</v>
      </c>
      <c r="D31" s="20">
        <f>SUM('Mike Stempien'!K9)</f>
        <v>24</v>
      </c>
      <c r="E31" s="20">
        <f>SUM('Mike Stempien'!L9)</f>
        <v>4231</v>
      </c>
      <c r="F31" s="30">
        <f>SUM('Mike Stempien'!M9)</f>
        <v>176.29166666666666</v>
      </c>
      <c r="G31" s="20">
        <f>SUM('Mike Stempien'!N9)</f>
        <v>30</v>
      </c>
      <c r="H31" s="30">
        <f>SUM('Mike Stempien'!O9)</f>
        <v>206.29166666666666</v>
      </c>
      <c r="J31" s="19">
        <v>26</v>
      </c>
      <c r="K31" s="19" t="s">
        <v>22</v>
      </c>
      <c r="L31" s="55" t="s">
        <v>49</v>
      </c>
      <c r="M31" s="20">
        <f>SUM('JD Philips'!K11)</f>
        <v>28</v>
      </c>
      <c r="N31" s="20">
        <f>SUM('JD Philips'!L11)</f>
        <v>4940</v>
      </c>
      <c r="O31" s="30">
        <f>SUM('JD Philips'!M11)</f>
        <v>176.42857142857142</v>
      </c>
    </row>
    <row r="32" spans="1:15" x14ac:dyDescent="0.3">
      <c r="A32" s="19">
        <v>27</v>
      </c>
      <c r="B32" s="19" t="s">
        <v>22</v>
      </c>
      <c r="C32" s="55" t="s">
        <v>49</v>
      </c>
      <c r="D32" s="20">
        <f>SUM('JD Philips'!K11)</f>
        <v>28</v>
      </c>
      <c r="E32" s="20">
        <f>SUM('JD Philips'!L11)</f>
        <v>4940</v>
      </c>
      <c r="F32" s="30">
        <f>SUM('JD Philips'!M11)</f>
        <v>176.42857142857142</v>
      </c>
      <c r="G32" s="20">
        <f>SUM('JD Philips'!N11)</f>
        <v>25</v>
      </c>
      <c r="H32" s="30">
        <f>SUM('JD Philips'!O11)</f>
        <v>201.42857142857142</v>
      </c>
      <c r="J32" s="19">
        <v>27</v>
      </c>
      <c r="K32" s="19" t="s">
        <v>22</v>
      </c>
      <c r="L32" s="55" t="s">
        <v>73</v>
      </c>
      <c r="M32" s="20">
        <f>SUM('Mike Stempien'!K9)</f>
        <v>24</v>
      </c>
      <c r="N32" s="20">
        <f>SUM('Mike Stempien'!L9)</f>
        <v>4231</v>
      </c>
      <c r="O32" s="30">
        <f>SUM('Mike Stempien'!M9)</f>
        <v>176.29166666666666</v>
      </c>
    </row>
    <row r="33" spans="1:15 16384:16384" x14ac:dyDescent="0.3">
      <c r="A33" s="19">
        <v>28</v>
      </c>
      <c r="B33" s="19" t="s">
        <v>22</v>
      </c>
      <c r="C33" s="56" t="s">
        <v>105</v>
      </c>
      <c r="D33" s="20">
        <f>SUM('Ken Patton'!K11)</f>
        <v>28</v>
      </c>
      <c r="E33" s="20">
        <f>SUM('Ken Patton'!L11)</f>
        <v>4832.0059999999994</v>
      </c>
      <c r="F33" s="30">
        <f>SUM('Ken Patton'!M11)</f>
        <v>172.57164285714285</v>
      </c>
      <c r="G33" s="20">
        <f>SUM('Ken Patton'!N11)</f>
        <v>23</v>
      </c>
      <c r="H33" s="30">
        <f>SUM('Ken Patton'!O11)</f>
        <v>195.57164285714285</v>
      </c>
      <c r="J33" s="19">
        <v>28</v>
      </c>
      <c r="K33" s="19" t="s">
        <v>22</v>
      </c>
      <c r="L33" s="56" t="s">
        <v>107</v>
      </c>
      <c r="M33" s="20">
        <f>SUM('Steve Shropshire'!K10)</f>
        <v>21</v>
      </c>
      <c r="N33" s="20">
        <f>SUM('Steve Shropshire'!L10)</f>
        <v>3678.0020000000004</v>
      </c>
      <c r="O33" s="30">
        <f>SUM('Steve Shropshire'!M10)</f>
        <v>175.14295238095241</v>
      </c>
    </row>
    <row r="34" spans="1:15 16384:16384" x14ac:dyDescent="0.3">
      <c r="A34" s="19">
        <v>29</v>
      </c>
      <c r="B34" s="19" t="s">
        <v>22</v>
      </c>
      <c r="C34" s="56" t="s">
        <v>107</v>
      </c>
      <c r="D34" s="20">
        <f>SUM('Steve Shropshire'!K10)</f>
        <v>21</v>
      </c>
      <c r="E34" s="20">
        <f>SUM('Steve Shropshire'!L10)</f>
        <v>3678.0020000000004</v>
      </c>
      <c r="F34" s="30">
        <f>SUM('Steve Shropshire'!M10)</f>
        <v>175.14295238095241</v>
      </c>
      <c r="G34" s="20">
        <f>SUM('Steve Shropshire'!N10)</f>
        <v>18</v>
      </c>
      <c r="H34" s="30">
        <f>SUM('Steve Shropshire'!O10)</f>
        <v>193.14295238095241</v>
      </c>
      <c r="J34" s="19">
        <v>29</v>
      </c>
      <c r="K34" s="19" t="s">
        <v>22</v>
      </c>
      <c r="L34" s="56" t="s">
        <v>41</v>
      </c>
      <c r="M34" s="20">
        <f>SUM('Gary Hicks'!K26)</f>
        <v>90</v>
      </c>
      <c r="N34" s="20">
        <f>SUM('Gary Hicks'!L26)</f>
        <v>15577.005000000001</v>
      </c>
      <c r="O34" s="30">
        <f>SUM('Gary Hicks'!M26)</f>
        <v>173.07783333333333</v>
      </c>
    </row>
    <row r="35" spans="1:15 16384:16384" x14ac:dyDescent="0.3">
      <c r="A35" s="19">
        <v>30</v>
      </c>
      <c r="B35" s="19" t="s">
        <v>22</v>
      </c>
      <c r="C35" s="56" t="s">
        <v>99</v>
      </c>
      <c r="D35" s="20">
        <f>SUM('Heather Johns'!K9)</f>
        <v>24</v>
      </c>
      <c r="E35" s="20">
        <f>SUM('Heather Johns'!L9)</f>
        <v>4290.1000000000004</v>
      </c>
      <c r="F35" s="30">
        <f>SUM('Heather Johns'!M9)</f>
        <v>178.75416666666669</v>
      </c>
      <c r="G35" s="20">
        <f>SUM('Heather Johns'!N9)</f>
        <v>14</v>
      </c>
      <c r="H35" s="30">
        <f>SUM('Heather Johns'!O9)</f>
        <v>192.75416666666669</v>
      </c>
      <c r="J35" s="19">
        <v>30</v>
      </c>
      <c r="K35" s="19" t="s">
        <v>22</v>
      </c>
      <c r="L35" s="56" t="s">
        <v>105</v>
      </c>
      <c r="M35" s="20">
        <f>SUM('Ken Patton'!K11)</f>
        <v>28</v>
      </c>
      <c r="N35" s="20">
        <f>SUM('Ken Patton'!L11)</f>
        <v>4832.0059999999994</v>
      </c>
      <c r="O35" s="30">
        <f>SUM('Ken Patton'!M11)</f>
        <v>172.57164285714285</v>
      </c>
    </row>
    <row r="36" spans="1:15 16384:16384" x14ac:dyDescent="0.3">
      <c r="A36" s="19">
        <v>31</v>
      </c>
      <c r="B36" s="19" t="s">
        <v>22</v>
      </c>
      <c r="C36" s="55" t="s">
        <v>64</v>
      </c>
      <c r="D36" s="20">
        <f>SUM('Dana Waxler'!K10)</f>
        <v>24</v>
      </c>
      <c r="E36" s="20">
        <f>SUM('Dana Waxler'!L10)</f>
        <v>4276.1000000000004</v>
      </c>
      <c r="F36" s="30">
        <f>SUM('Dana Waxler'!M10)</f>
        <v>178.17083333333335</v>
      </c>
      <c r="G36" s="20">
        <f>SUM('Dana Waxler'!N10)</f>
        <v>14</v>
      </c>
      <c r="H36" s="30">
        <f>SUM('Dana Waxler'!O10)</f>
        <v>192.17083333333335</v>
      </c>
      <c r="J36" s="19">
        <v>31</v>
      </c>
      <c r="K36" s="19" t="s">
        <v>22</v>
      </c>
      <c r="L36" s="54" t="s">
        <v>59</v>
      </c>
      <c r="M36" s="20">
        <f>SUM('Jim Stewart'!K9)</f>
        <v>22</v>
      </c>
      <c r="N36" s="20">
        <f>SUM('Jim Stewart'!L9)</f>
        <v>3782</v>
      </c>
      <c r="O36" s="30">
        <f>SUM('Jim Stewart'!M9)</f>
        <v>171.90909090909091</v>
      </c>
    </row>
    <row r="37" spans="1:15 16384:16384" x14ac:dyDescent="0.3">
      <c r="A37" s="19">
        <v>32</v>
      </c>
      <c r="B37" s="19" t="s">
        <v>22</v>
      </c>
      <c r="C37" s="54" t="s">
        <v>59</v>
      </c>
      <c r="D37" s="20">
        <f>SUM('Jim Stewart'!K9)</f>
        <v>22</v>
      </c>
      <c r="E37" s="20">
        <f>SUM('Jim Stewart'!L9)</f>
        <v>3782</v>
      </c>
      <c r="F37" s="30">
        <f>SUM('Jim Stewart'!M9)</f>
        <v>171.90909090909091</v>
      </c>
      <c r="G37" s="20">
        <f>SUM('Jim Stewart'!N9)</f>
        <v>19</v>
      </c>
      <c r="H37" s="30">
        <f>SUM('Jim Stewart'!O9)</f>
        <v>190.90909090909091</v>
      </c>
      <c r="J37" s="19">
        <v>32</v>
      </c>
      <c r="K37" s="19" t="s">
        <v>22</v>
      </c>
      <c r="L37" s="56" t="s">
        <v>39</v>
      </c>
      <c r="M37" s="20">
        <f>SUM('Kenneth Sledge'!K18)</f>
        <v>62</v>
      </c>
      <c r="N37" s="20">
        <f>SUM('Kenneth Sledge'!L18)</f>
        <v>10644.002</v>
      </c>
      <c r="O37" s="30">
        <f>SUM('Kenneth Sledge'!M18)</f>
        <v>171.67745161290324</v>
      </c>
    </row>
    <row r="38" spans="1:15 16384:16384" x14ac:dyDescent="0.3">
      <c r="A38" s="19">
        <v>33</v>
      </c>
      <c r="B38" s="19" t="s">
        <v>22</v>
      </c>
      <c r="C38" s="55" t="s">
        <v>82</v>
      </c>
      <c r="D38" s="20">
        <f>SUM('Scott McClure'!K10)</f>
        <v>28</v>
      </c>
      <c r="E38" s="20">
        <f>SUM('Scott McClure'!L10)</f>
        <v>4732</v>
      </c>
      <c r="F38" s="30">
        <f>SUM('Scott McClure'!M10)</f>
        <v>169</v>
      </c>
      <c r="G38" s="20">
        <f>SUM('Scott McClure'!N10)</f>
        <v>15</v>
      </c>
      <c r="H38" s="30">
        <f>SUM('Scott McClure'!O10)</f>
        <v>184</v>
      </c>
      <c r="J38" s="19">
        <v>33</v>
      </c>
      <c r="K38" s="19" t="s">
        <v>22</v>
      </c>
      <c r="L38" s="56" t="s">
        <v>114</v>
      </c>
      <c r="M38" s="20">
        <f>SUM('Roger Blaine'!K8)</f>
        <v>20</v>
      </c>
      <c r="N38" s="20">
        <f>SUM('Roger Blaine'!L8)</f>
        <v>3392</v>
      </c>
      <c r="O38" s="30">
        <f>SUM('Roger Blaine'!M8)</f>
        <v>169.6</v>
      </c>
    </row>
    <row r="39" spans="1:15 16384:16384" x14ac:dyDescent="0.3">
      <c r="A39" s="19">
        <v>34</v>
      </c>
      <c r="B39" s="19" t="s">
        <v>22</v>
      </c>
      <c r="C39" s="56" t="s">
        <v>114</v>
      </c>
      <c r="D39" s="20">
        <f>SUM('Roger Blaine'!K8)</f>
        <v>20</v>
      </c>
      <c r="E39" s="20">
        <f>SUM('Roger Blaine'!L8)</f>
        <v>3392</v>
      </c>
      <c r="F39" s="30">
        <f>SUM('Roger Blaine'!M8)</f>
        <v>169.6</v>
      </c>
      <c r="G39" s="20">
        <f>SUM('Roger Blaine'!N8)</f>
        <v>12</v>
      </c>
      <c r="H39" s="30">
        <f>SUM('Roger Blaine'!O8)</f>
        <v>181.6</v>
      </c>
      <c r="J39" s="19">
        <v>34</v>
      </c>
      <c r="K39" s="19" t="s">
        <v>22</v>
      </c>
      <c r="L39" s="55" t="s">
        <v>82</v>
      </c>
      <c r="M39" s="20">
        <f>SUM('Scott McClure'!K10)</f>
        <v>28</v>
      </c>
      <c r="N39" s="20">
        <f>SUM('Scott McClure'!L10)</f>
        <v>4732</v>
      </c>
      <c r="O39" s="30">
        <f>SUM('Scott McClure'!M10)</f>
        <v>169</v>
      </c>
    </row>
    <row r="40" spans="1:15 16384:16384" x14ac:dyDescent="0.3">
      <c r="A40" s="19">
        <v>35</v>
      </c>
      <c r="B40" s="19" t="s">
        <v>22</v>
      </c>
      <c r="C40" s="55" t="s">
        <v>70</v>
      </c>
      <c r="D40" s="20">
        <f>SUM('Chris Bissett'!K10)</f>
        <v>24</v>
      </c>
      <c r="E40" s="20">
        <f>SUM('Chris Bissett'!L10)</f>
        <v>3968</v>
      </c>
      <c r="F40" s="30">
        <f>SUM('Chris Bissett'!M10)</f>
        <v>165.33333333333334</v>
      </c>
      <c r="G40" s="20">
        <f>SUM('Chris Bissett'!N10)</f>
        <v>12</v>
      </c>
      <c r="H40" s="30">
        <f>SUM('Chris Bissett'!O10)</f>
        <v>177.33333333333334</v>
      </c>
      <c r="J40" s="19">
        <v>35</v>
      </c>
      <c r="K40" s="19" t="s">
        <v>22</v>
      </c>
      <c r="L40" s="55" t="s">
        <v>70</v>
      </c>
      <c r="M40" s="20">
        <f>SUM('Chris Bissett'!K10)</f>
        <v>24</v>
      </c>
      <c r="N40" s="20">
        <f>SUM('Chris Bissett'!L10)</f>
        <v>3968</v>
      </c>
      <c r="O40" s="30">
        <f>SUM('Chris Bissett'!M10)</f>
        <v>165.33333333333334</v>
      </c>
      <c r="XFD40" s="20"/>
    </row>
    <row r="41" spans="1:15 16384:16384" x14ac:dyDescent="0.3">
      <c r="A41" s="19">
        <v>36</v>
      </c>
      <c r="B41" s="19" t="s">
        <v>22</v>
      </c>
      <c r="C41" s="55" t="s">
        <v>50</v>
      </c>
      <c r="D41" s="20">
        <f>SUM('Steve Huebinger'!K10)</f>
        <v>24</v>
      </c>
      <c r="E41" s="20">
        <f>SUM('Steve Huebinger'!L10)</f>
        <v>3896</v>
      </c>
      <c r="F41" s="30">
        <f>SUM('Steve Huebinger'!M10)</f>
        <v>162.33333333333334</v>
      </c>
      <c r="G41" s="20">
        <f>SUM('Steve Huebinger'!N10)</f>
        <v>14</v>
      </c>
      <c r="H41" s="30">
        <f>SUM('Steve Huebinger'!O10)</f>
        <v>176.33333333333334</v>
      </c>
      <c r="J41" s="19">
        <v>36</v>
      </c>
      <c r="K41" s="19" t="s">
        <v>22</v>
      </c>
      <c r="L41" s="55" t="s">
        <v>50</v>
      </c>
      <c r="M41" s="20">
        <f>SUM('Steve Huebinger'!K10)</f>
        <v>24</v>
      </c>
      <c r="N41" s="20">
        <f>SUM('Steve Huebinger'!L10)</f>
        <v>3896</v>
      </c>
      <c r="O41" s="30">
        <f>SUM('Steve Huebinger'!M10)</f>
        <v>162.33333333333334</v>
      </c>
      <c r="XFD41" s="20"/>
    </row>
    <row r="42" spans="1:15 16384:16384" x14ac:dyDescent="0.3">
      <c r="C42" s="62"/>
      <c r="D42" s="34"/>
      <c r="E42" s="34"/>
      <c r="F42" s="35"/>
      <c r="G42" s="34"/>
      <c r="H42" s="35"/>
      <c r="J42" s="33"/>
      <c r="K42" s="33"/>
      <c r="L42" s="62"/>
      <c r="M42" s="34"/>
      <c r="N42" s="34"/>
      <c r="O42" s="35"/>
      <c r="XFD42" s="20"/>
    </row>
    <row r="43" spans="1:15 16384:16384" x14ac:dyDescent="0.3">
      <c r="A43" s="19">
        <v>37</v>
      </c>
      <c r="B43" s="19" t="s">
        <v>22</v>
      </c>
      <c r="C43" s="55" t="s">
        <v>66</v>
      </c>
      <c r="D43" s="20">
        <f>SUM('Jim Haley'!K6)</f>
        <v>13</v>
      </c>
      <c r="E43" s="20">
        <f>SUM('Jim Haley'!L6)</f>
        <v>2456</v>
      </c>
      <c r="F43" s="30">
        <f>SUM('Jim Haley'!M6)</f>
        <v>188.92307692307693</v>
      </c>
      <c r="G43" s="20">
        <f>SUM('Jim Haley'!N6)</f>
        <v>40</v>
      </c>
      <c r="H43" s="30">
        <f>SUM('Jim Haley'!O6)</f>
        <v>228.92307692307693</v>
      </c>
      <c r="J43" s="19">
        <v>37</v>
      </c>
      <c r="K43" s="19" t="s">
        <v>22</v>
      </c>
      <c r="L43" s="56" t="s">
        <v>117</v>
      </c>
      <c r="M43" s="20">
        <f>SUM('Billy Hudson'!K5)</f>
        <v>4</v>
      </c>
      <c r="N43" s="20">
        <f>SUM('Billy Hudson'!L5)</f>
        <v>776</v>
      </c>
      <c r="O43" s="30">
        <f>SUM('Billy Hudson'!M5)</f>
        <v>194</v>
      </c>
      <c r="XFD43" s="20"/>
    </row>
    <row r="44" spans="1:15 16384:16384" x14ac:dyDescent="0.3">
      <c r="A44" s="19">
        <v>38</v>
      </c>
      <c r="B44" s="19" t="s">
        <v>22</v>
      </c>
      <c r="C44" s="56" t="s">
        <v>106</v>
      </c>
      <c r="D44" s="20">
        <f>SUM('James Roach'!K8)</f>
        <v>17</v>
      </c>
      <c r="E44" s="20">
        <f>SUM('James Roach'!L8)</f>
        <v>3105</v>
      </c>
      <c r="F44" s="30">
        <f>SUM('James Roach'!M8)</f>
        <v>182.64705882352942</v>
      </c>
      <c r="G44" s="20">
        <f>SUM('James Roach'!N8)</f>
        <v>41</v>
      </c>
      <c r="H44" s="30">
        <f>SUM('James Roach'!O8)</f>
        <v>223.64705882352942</v>
      </c>
      <c r="J44" s="19">
        <v>38</v>
      </c>
      <c r="K44" s="19" t="s">
        <v>22</v>
      </c>
      <c r="L44" s="56" t="s">
        <v>27</v>
      </c>
      <c r="M44" s="20">
        <f>SUM('Jamie Compton'!K5)</f>
        <v>4</v>
      </c>
      <c r="N44" s="20">
        <f>SUM('Jamie Compton'!L5)</f>
        <v>775</v>
      </c>
      <c r="O44" s="30">
        <f>SUM('Jamie Compton'!M5)</f>
        <v>193.75</v>
      </c>
      <c r="XFD44" s="20"/>
    </row>
    <row r="45" spans="1:15 16384:16384" x14ac:dyDescent="0.3">
      <c r="A45" s="19">
        <v>39</v>
      </c>
      <c r="B45" s="19" t="s">
        <v>22</v>
      </c>
      <c r="C45" s="56" t="s">
        <v>146</v>
      </c>
      <c r="D45" s="20">
        <f>SUM('John Joseph'!K5)</f>
        <v>6</v>
      </c>
      <c r="E45" s="20">
        <f>SUM('John Joseph'!L5)</f>
        <v>1129</v>
      </c>
      <c r="F45" s="30">
        <f>SUM('John Joseph'!M5)</f>
        <v>188.16666666666666</v>
      </c>
      <c r="G45" s="20">
        <f>SUM('John Joseph'!N5)</f>
        <v>34</v>
      </c>
      <c r="H45" s="30">
        <f>SUM('John Joseph'!O5)</f>
        <v>222.16666666666666</v>
      </c>
      <c r="J45" s="19">
        <v>39</v>
      </c>
      <c r="K45" s="19" t="s">
        <v>22</v>
      </c>
      <c r="L45" s="54" t="s">
        <v>31</v>
      </c>
      <c r="M45" s="20">
        <f>SUM('Harold Reynolds'!K7)</f>
        <v>12</v>
      </c>
      <c r="N45" s="20">
        <f>SUM('Harold Reynolds'!L7)</f>
        <v>2307.0010000000002</v>
      </c>
      <c r="O45" s="30">
        <f>SUM('Harold Reynolds'!M7)</f>
        <v>192.25008333333335</v>
      </c>
      <c r="XFD45" s="20"/>
    </row>
    <row r="46" spans="1:15 16384:16384" x14ac:dyDescent="0.3">
      <c r="A46" s="19">
        <v>40</v>
      </c>
      <c r="B46" s="19" t="s">
        <v>22</v>
      </c>
      <c r="C46" s="56" t="s">
        <v>37</v>
      </c>
      <c r="D46" s="20">
        <f>SUM('Paul Dyer'!K6)</f>
        <v>8</v>
      </c>
      <c r="E46" s="20">
        <f>SUM('Paul Dyer'!L6)</f>
        <v>1531</v>
      </c>
      <c r="F46" s="30">
        <f>SUM('Paul Dyer'!M6)</f>
        <v>191.375</v>
      </c>
      <c r="G46" s="20">
        <f>SUM('Paul Dyer'!N6)</f>
        <v>26</v>
      </c>
      <c r="H46" s="30">
        <f>SUM('Paul Dyer'!O6)</f>
        <v>217.375</v>
      </c>
      <c r="J46" s="19">
        <v>40</v>
      </c>
      <c r="K46" s="19" t="s">
        <v>22</v>
      </c>
      <c r="L46" s="55" t="s">
        <v>89</v>
      </c>
      <c r="M46" s="20">
        <f>SUM('David Gilliam'!K6)</f>
        <v>10</v>
      </c>
      <c r="N46" s="20">
        <f>SUM('David Gilliam'!L6)</f>
        <v>1922.001</v>
      </c>
      <c r="O46" s="30">
        <f>SUM('David Gilliam'!M6)</f>
        <v>192.20009999999999</v>
      </c>
      <c r="XFD46" s="20"/>
    </row>
    <row r="47" spans="1:15 16384:16384" x14ac:dyDescent="0.3">
      <c r="A47" s="19">
        <v>41</v>
      </c>
      <c r="B47" s="19" t="s">
        <v>22</v>
      </c>
      <c r="C47" s="54" t="s">
        <v>31</v>
      </c>
      <c r="D47" s="20">
        <f>SUM('Harold Reynolds'!K7)</f>
        <v>12</v>
      </c>
      <c r="E47" s="20">
        <f>SUM('Harold Reynolds'!L7)</f>
        <v>2307.0010000000002</v>
      </c>
      <c r="F47" s="30">
        <f>SUM('Harold Reynolds'!M7)</f>
        <v>192.25008333333335</v>
      </c>
      <c r="G47" s="20">
        <f>SUM('Harold Reynolds'!N7)</f>
        <v>25</v>
      </c>
      <c r="H47" s="30">
        <f>SUM('Harold Reynolds'!O7)</f>
        <v>217.25008333333335</v>
      </c>
      <c r="J47" s="19">
        <v>41</v>
      </c>
      <c r="K47" s="19" t="s">
        <v>22</v>
      </c>
      <c r="L47" s="56" t="s">
        <v>37</v>
      </c>
      <c r="M47" s="20">
        <f>SUM('Paul Dyer'!K6)</f>
        <v>8</v>
      </c>
      <c r="N47" s="20">
        <f>SUM('Paul Dyer'!L6)</f>
        <v>1531</v>
      </c>
      <c r="O47" s="30">
        <f>SUM('Paul Dyer'!M6)</f>
        <v>191.375</v>
      </c>
      <c r="XFD47" s="20"/>
    </row>
    <row r="48" spans="1:15 16384:16384" x14ac:dyDescent="0.3">
      <c r="A48" s="19">
        <v>42</v>
      </c>
      <c r="B48" s="19" t="s">
        <v>22</v>
      </c>
      <c r="C48" s="56" t="s">
        <v>95</v>
      </c>
      <c r="D48" s="20">
        <f>SUM('Rick Hahn'!K9)</f>
        <v>16</v>
      </c>
      <c r="E48" s="20">
        <f>SUM('Rick Hahn'!L9)</f>
        <v>2963</v>
      </c>
      <c r="F48" s="30">
        <f>SUM('Rick Hahn'!M9)</f>
        <v>185.1875</v>
      </c>
      <c r="G48" s="20">
        <f>SUM('Rick Hahn'!N9)</f>
        <v>31</v>
      </c>
      <c r="H48" s="30">
        <f>SUM('Rick Hahn'!O9)</f>
        <v>216.1875</v>
      </c>
      <c r="J48" s="19">
        <v>42</v>
      </c>
      <c r="K48" s="19" t="s">
        <v>22</v>
      </c>
      <c r="L48" s="55" t="s">
        <v>66</v>
      </c>
      <c r="M48" s="20">
        <f>SUM('Jim Haley'!K6)</f>
        <v>13</v>
      </c>
      <c r="N48" s="20">
        <f>SUM('Jim Haley'!L6)</f>
        <v>2456</v>
      </c>
      <c r="O48" s="30">
        <f>SUM('Jim Haley'!M6)</f>
        <v>188.92307692307693</v>
      </c>
      <c r="XFD48" s="20"/>
    </row>
    <row r="49" spans="1:17 16384:16384" x14ac:dyDescent="0.3">
      <c r="A49" s="19">
        <v>43</v>
      </c>
      <c r="B49" s="19" t="s">
        <v>22</v>
      </c>
      <c r="C49" s="55" t="s">
        <v>89</v>
      </c>
      <c r="D49" s="20">
        <f>SUM('David Gilliam'!K6)</f>
        <v>10</v>
      </c>
      <c r="E49" s="20">
        <f>SUM('David Gilliam'!L6)</f>
        <v>1922.001</v>
      </c>
      <c r="F49" s="30">
        <f>SUM('David Gilliam'!M6)</f>
        <v>192.20009999999999</v>
      </c>
      <c r="G49" s="20">
        <f>SUM('David Gilliam'!N6)</f>
        <v>20</v>
      </c>
      <c r="H49" s="30">
        <f>SUM('David Gilliam'!O6)</f>
        <v>212.20009999999999</v>
      </c>
      <c r="J49" s="19">
        <v>43</v>
      </c>
      <c r="K49" s="19" t="s">
        <v>22</v>
      </c>
      <c r="L49" s="56" t="s">
        <v>146</v>
      </c>
      <c r="M49" s="20">
        <f>SUM('John Joseph'!K5)</f>
        <v>6</v>
      </c>
      <c r="N49" s="20">
        <f>SUM('John Joseph'!L5)</f>
        <v>1129</v>
      </c>
      <c r="O49" s="30">
        <f>SUM('John Joseph'!M5)</f>
        <v>188.16666666666666</v>
      </c>
      <c r="XFD49" s="20"/>
    </row>
    <row r="50" spans="1:17 16384:16384" x14ac:dyDescent="0.3">
      <c r="A50" s="19">
        <v>44</v>
      </c>
      <c r="B50" s="19" t="s">
        <v>22</v>
      </c>
      <c r="C50" s="56" t="s">
        <v>115</v>
      </c>
      <c r="D50" s="20">
        <f>SUM('Dan Tucker'!K6)</f>
        <v>10</v>
      </c>
      <c r="E50" s="20">
        <f>SUM('Dan Tucker'!L6)</f>
        <v>1815</v>
      </c>
      <c r="F50" s="30">
        <f>SUM('Dan Tucker'!M6)</f>
        <v>181.5</v>
      </c>
      <c r="G50" s="20">
        <f>SUM('Dan Tucker'!N6)</f>
        <v>27</v>
      </c>
      <c r="H50" s="30">
        <f>SUM('Dan Tucker'!O6)</f>
        <v>208.5</v>
      </c>
      <c r="J50" s="19">
        <v>44</v>
      </c>
      <c r="K50" s="19" t="s">
        <v>22</v>
      </c>
      <c r="L50" s="56" t="s">
        <v>143</v>
      </c>
      <c r="M50" s="20">
        <f>SUM('Jerry Hensler'!K5)</f>
        <v>4</v>
      </c>
      <c r="N50" s="20">
        <f>SUM('Jerry Hensler'!L5)</f>
        <v>750</v>
      </c>
      <c r="O50" s="30">
        <f>SUM('Jerry Hensler'!M5)</f>
        <v>187.5</v>
      </c>
      <c r="XFD50" s="20"/>
    </row>
    <row r="51" spans="1:17 16384:16384" ht="14.25" customHeight="1" x14ac:dyDescent="0.3">
      <c r="A51" s="19">
        <v>45</v>
      </c>
      <c r="B51" s="19" t="s">
        <v>22</v>
      </c>
      <c r="C51" s="56" t="s">
        <v>117</v>
      </c>
      <c r="D51" s="20">
        <f>SUM('Billy Hudson'!K5)</f>
        <v>4</v>
      </c>
      <c r="E51" s="20">
        <f>SUM('Billy Hudson'!L5)</f>
        <v>776</v>
      </c>
      <c r="F51" s="30">
        <f>SUM('Billy Hudson'!M5)</f>
        <v>194</v>
      </c>
      <c r="G51" s="20">
        <f>SUM('Billy Hudson'!N5)</f>
        <v>13</v>
      </c>
      <c r="H51" s="30">
        <f>SUM('Billy Hudson'!O5)</f>
        <v>207</v>
      </c>
      <c r="J51" s="19">
        <v>45</v>
      </c>
      <c r="K51" s="19" t="s">
        <v>22</v>
      </c>
      <c r="L51" s="56" t="s">
        <v>141</v>
      </c>
      <c r="M51" s="20">
        <f>SUM('James Braddy'!K6)</f>
        <v>8</v>
      </c>
      <c r="N51" s="20">
        <f>SUM('James Braddy'!L6)</f>
        <v>1494</v>
      </c>
      <c r="O51" s="30">
        <f>SUM('James Braddy'!M6)</f>
        <v>186.75</v>
      </c>
      <c r="XFD51" s="20"/>
    </row>
    <row r="52" spans="1:17 16384:16384" x14ac:dyDescent="0.3">
      <c r="A52" s="19">
        <v>46</v>
      </c>
      <c r="B52" s="19" t="s">
        <v>22</v>
      </c>
      <c r="C52" s="56" t="s">
        <v>141</v>
      </c>
      <c r="D52" s="20">
        <f>SUM('James Braddy'!K6)</f>
        <v>8</v>
      </c>
      <c r="E52" s="20">
        <f>SUM('James Braddy'!L6)</f>
        <v>1494</v>
      </c>
      <c r="F52" s="30">
        <f>SUM('James Braddy'!M6)</f>
        <v>186.75</v>
      </c>
      <c r="G52" s="20">
        <f>SUM('James Braddy'!N6)</f>
        <v>15</v>
      </c>
      <c r="H52" s="30">
        <f>SUM('James Braddy'!O6)</f>
        <v>201.75</v>
      </c>
      <c r="J52" s="19">
        <v>46</v>
      </c>
      <c r="K52" s="19" t="s">
        <v>22</v>
      </c>
      <c r="L52" s="56" t="s">
        <v>150</v>
      </c>
      <c r="M52" s="20">
        <f>SUM('Joe Yanez'!K6)</f>
        <v>10</v>
      </c>
      <c r="N52" s="20">
        <f>SUM('Joe Yanez'!L6)</f>
        <v>1852</v>
      </c>
      <c r="O52" s="30">
        <f>SUM('Joe Yanez'!M6)</f>
        <v>185.2</v>
      </c>
    </row>
    <row r="53" spans="1:17 16384:16384" x14ac:dyDescent="0.3">
      <c r="A53" s="19">
        <v>47</v>
      </c>
      <c r="B53" s="19" t="s">
        <v>22</v>
      </c>
      <c r="C53" s="56" t="s">
        <v>140</v>
      </c>
      <c r="D53" s="20">
        <f>SUM('Hubert Kelsheimer'!K8)</f>
        <v>18</v>
      </c>
      <c r="E53" s="20">
        <f>SUM('Hubert Kelsheimer'!L8)</f>
        <v>3311</v>
      </c>
      <c r="F53" s="30">
        <f>SUM('Hubert Kelsheimer'!M8)</f>
        <v>183.94444444444446</v>
      </c>
      <c r="G53" s="20">
        <f>SUM('Hubert Kelsheimer'!N8)</f>
        <v>17</v>
      </c>
      <c r="H53" s="30">
        <f>SUM('Hubert Kelsheimer'!O8)</f>
        <v>200.94444444444446</v>
      </c>
      <c r="J53" s="19">
        <v>47</v>
      </c>
      <c r="K53" s="19" t="s">
        <v>22</v>
      </c>
      <c r="L53" s="56" t="s">
        <v>95</v>
      </c>
      <c r="M53" s="20">
        <f>SUM('Rick Hahn'!K9)</f>
        <v>16</v>
      </c>
      <c r="N53" s="20">
        <f>SUM('Rick Hahn'!L9)</f>
        <v>2963</v>
      </c>
      <c r="O53" s="30">
        <f>SUM('Rick Hahn'!M9)</f>
        <v>185.1875</v>
      </c>
    </row>
    <row r="54" spans="1:17 16384:16384" x14ac:dyDescent="0.3">
      <c r="A54" s="19">
        <v>48</v>
      </c>
      <c r="B54" s="19" t="s">
        <v>22</v>
      </c>
      <c r="C54" s="56" t="s">
        <v>150</v>
      </c>
      <c r="D54" s="20">
        <f>SUM('Joe Yanez'!K6)</f>
        <v>10</v>
      </c>
      <c r="E54" s="20">
        <f>SUM('Joe Yanez'!L6)</f>
        <v>1852</v>
      </c>
      <c r="F54" s="30">
        <f>SUM('Joe Yanez'!M6)</f>
        <v>185.2</v>
      </c>
      <c r="G54" s="20">
        <f>SUM('Joe Yanez'!N6)</f>
        <v>15</v>
      </c>
      <c r="H54" s="30">
        <f>SUM('Joe Yanez'!O6)</f>
        <v>200.2</v>
      </c>
      <c r="J54" s="19">
        <v>48</v>
      </c>
      <c r="K54" s="19" t="s">
        <v>22</v>
      </c>
      <c r="L54" s="56" t="s">
        <v>110</v>
      </c>
      <c r="M54" s="20">
        <f>SUM('Al Culifer'!K5)</f>
        <v>4</v>
      </c>
      <c r="N54" s="20">
        <f>SUM('Al Culifer'!L5)</f>
        <v>738.00099999999998</v>
      </c>
      <c r="O54" s="30">
        <f>SUM('Al Culifer'!M5)</f>
        <v>184.50024999999999</v>
      </c>
    </row>
    <row r="55" spans="1:17 16384:16384" x14ac:dyDescent="0.3">
      <c r="A55" s="19">
        <v>49</v>
      </c>
      <c r="B55" s="19" t="s">
        <v>22</v>
      </c>
      <c r="C55" s="56" t="s">
        <v>27</v>
      </c>
      <c r="D55" s="20">
        <f>SUM('Jamie Compton'!K5)</f>
        <v>4</v>
      </c>
      <c r="E55" s="20">
        <f>SUM('Jamie Compton'!L5)</f>
        <v>775</v>
      </c>
      <c r="F55" s="30">
        <f>SUM('Jamie Compton'!M5)</f>
        <v>193.75</v>
      </c>
      <c r="G55" s="20">
        <f>SUM('Jamie Compton'!N5)</f>
        <v>6</v>
      </c>
      <c r="H55" s="30">
        <f>SUM('Jamie Compton'!O5)</f>
        <v>199.75</v>
      </c>
      <c r="J55" s="19">
        <v>49</v>
      </c>
      <c r="K55" s="19" t="s">
        <v>22</v>
      </c>
      <c r="L55" s="56" t="s">
        <v>125</v>
      </c>
      <c r="M55" s="20">
        <f>SUM('David Harris'!K5)</f>
        <v>4</v>
      </c>
      <c r="N55" s="20">
        <f>SUM('David Harris'!L5)</f>
        <v>738</v>
      </c>
      <c r="O55" s="30">
        <f>SUM('David Harris'!M5)</f>
        <v>184.5</v>
      </c>
    </row>
    <row r="56" spans="1:17 16384:16384" x14ac:dyDescent="0.3">
      <c r="A56" s="19">
        <v>50</v>
      </c>
      <c r="B56" s="19" t="s">
        <v>22</v>
      </c>
      <c r="C56" s="55" t="s">
        <v>78</v>
      </c>
      <c r="D56" s="20">
        <f>SUM('Dale Cauthen'!K8)</f>
        <v>16</v>
      </c>
      <c r="E56" s="20">
        <f>SUM('Dale Cauthen'!L8)</f>
        <v>2826</v>
      </c>
      <c r="F56" s="30">
        <f>SUM('Dale Cauthen'!M8)</f>
        <v>176.625</v>
      </c>
      <c r="G56" s="20">
        <f>SUM('Dale Cauthen'!N8)</f>
        <v>21</v>
      </c>
      <c r="H56" s="30">
        <f>SUM('Dale Cauthen'!O8)</f>
        <v>197.625</v>
      </c>
      <c r="J56" s="19">
        <v>50</v>
      </c>
      <c r="K56" s="19" t="s">
        <v>22</v>
      </c>
      <c r="L56" s="55" t="s">
        <v>52</v>
      </c>
      <c r="M56" s="20">
        <f>SUM('Larry McGill'!K4)</f>
        <v>4</v>
      </c>
      <c r="N56" s="20">
        <f>SUM('Larry McGill'!L4)</f>
        <v>736</v>
      </c>
      <c r="O56" s="30">
        <f>SUM('Larry McGill'!M4)</f>
        <v>184</v>
      </c>
    </row>
    <row r="57" spans="1:17 16384:16384" x14ac:dyDescent="0.3">
      <c r="A57" s="19">
        <v>51</v>
      </c>
      <c r="B57" s="19" t="s">
        <v>22</v>
      </c>
      <c r="C57" s="56" t="s">
        <v>110</v>
      </c>
      <c r="D57" s="20">
        <f>SUM('Al Culifer'!K5)</f>
        <v>4</v>
      </c>
      <c r="E57" s="20">
        <f>SUM('Al Culifer'!L5)</f>
        <v>738.00099999999998</v>
      </c>
      <c r="F57" s="30">
        <f>SUM('Al Culifer'!M5)</f>
        <v>184.50024999999999</v>
      </c>
      <c r="G57" s="20">
        <f>SUM('Al Culifer'!N5)</f>
        <v>13</v>
      </c>
      <c r="H57" s="30">
        <f>SUM('Al Culifer'!O5)</f>
        <v>197.50024999999999</v>
      </c>
      <c r="J57" s="19">
        <v>51</v>
      </c>
      <c r="K57" s="19" t="s">
        <v>22</v>
      </c>
      <c r="L57" s="56" t="s">
        <v>104</v>
      </c>
      <c r="M57" s="20">
        <f>SUM('Tim Cross'!K4)</f>
        <v>4</v>
      </c>
      <c r="N57" s="20">
        <f>SUM('Tim Cross'!L4)</f>
        <v>736</v>
      </c>
      <c r="O57" s="30">
        <f>SUM('Tim Cross'!M4)</f>
        <v>184</v>
      </c>
    </row>
    <row r="58" spans="1:17 16384:16384" x14ac:dyDescent="0.3">
      <c r="A58" s="19">
        <v>52</v>
      </c>
      <c r="B58" s="19" t="s">
        <v>22</v>
      </c>
      <c r="C58" s="56" t="s">
        <v>126</v>
      </c>
      <c r="D58" s="20">
        <f>SUM('Don Anglin'!K6)</f>
        <v>10</v>
      </c>
      <c r="E58" s="20">
        <f>SUM('Don Anglin'!L6)</f>
        <v>1828</v>
      </c>
      <c r="F58" s="30">
        <f>SUM('Don Anglin'!M6)</f>
        <v>182.8</v>
      </c>
      <c r="G58" s="20">
        <f>SUM('Don Anglin'!N6)</f>
        <v>14</v>
      </c>
      <c r="H58" s="30">
        <f>SUM('Don Anglin'!O6)</f>
        <v>196.8</v>
      </c>
      <c r="J58" s="19">
        <v>52</v>
      </c>
      <c r="K58" s="19" t="s">
        <v>22</v>
      </c>
      <c r="L58" s="56" t="s">
        <v>140</v>
      </c>
      <c r="M58" s="20">
        <f>SUM('Hubert Kelsheimer'!K8)</f>
        <v>18</v>
      </c>
      <c r="N58" s="20">
        <f>SUM('Hubert Kelsheimer'!L8)</f>
        <v>3311</v>
      </c>
      <c r="O58" s="30">
        <f>SUM('Hubert Kelsheimer'!M8)</f>
        <v>183.94444444444446</v>
      </c>
    </row>
    <row r="59" spans="1:17 16384:16384" x14ac:dyDescent="0.3">
      <c r="A59" s="19">
        <v>53</v>
      </c>
      <c r="B59" s="19" t="s">
        <v>22</v>
      </c>
      <c r="C59" s="54" t="s">
        <v>25</v>
      </c>
      <c r="D59" s="20">
        <f>SUM('Tim Thomas'!K8)</f>
        <v>16</v>
      </c>
      <c r="E59" s="20">
        <f>SUM('Tim Thomas'!L8)</f>
        <v>2829</v>
      </c>
      <c r="F59" s="30">
        <f>SUM('Tim Thomas'!M8)</f>
        <v>176.8125</v>
      </c>
      <c r="G59" s="20">
        <f>SUM('Tim Thomas'!N8)</f>
        <v>19</v>
      </c>
      <c r="H59" s="30">
        <f>SUM('Tim Thomas'!O8)</f>
        <v>195.8125</v>
      </c>
      <c r="J59" s="19">
        <v>53</v>
      </c>
      <c r="K59" s="19" t="s">
        <v>22</v>
      </c>
      <c r="L59" s="56" t="s">
        <v>127</v>
      </c>
      <c r="M59" s="20">
        <f>SUM('Gary Gallion'!K5)</f>
        <v>6</v>
      </c>
      <c r="N59" s="20">
        <f>SUM('Gary Gallion'!L5)</f>
        <v>1099</v>
      </c>
      <c r="O59" s="30">
        <f>SUM('Gary Gallion'!M5)</f>
        <v>183.16666666666666</v>
      </c>
    </row>
    <row r="60" spans="1:17 16384:16384" x14ac:dyDescent="0.3">
      <c r="A60" s="19">
        <v>54</v>
      </c>
      <c r="B60" s="19" t="s">
        <v>22</v>
      </c>
      <c r="C60" s="56" t="s">
        <v>125</v>
      </c>
      <c r="D60" s="20">
        <f>SUM('David Harris'!K5)</f>
        <v>4</v>
      </c>
      <c r="E60" s="20">
        <f>SUM('David Harris'!L5)</f>
        <v>738</v>
      </c>
      <c r="F60" s="30">
        <f>SUM('David Harris'!M5)</f>
        <v>184.5</v>
      </c>
      <c r="G60" s="20">
        <f>SUM('David Harris'!N5)</f>
        <v>11</v>
      </c>
      <c r="H60" s="30">
        <f>SUM('David Harris'!O5)</f>
        <v>195.5</v>
      </c>
      <c r="J60" s="19">
        <v>54</v>
      </c>
      <c r="K60" s="19" t="s">
        <v>22</v>
      </c>
      <c r="L60" s="56" t="s">
        <v>126</v>
      </c>
      <c r="M60" s="20">
        <f>SUM('Don Anglin'!K6)</f>
        <v>10</v>
      </c>
      <c r="N60" s="20">
        <f>SUM('Don Anglin'!L6)</f>
        <v>1828</v>
      </c>
      <c r="O60" s="30">
        <f>SUM('Don Anglin'!M6)</f>
        <v>182.8</v>
      </c>
    </row>
    <row r="61" spans="1:17 16384:16384" x14ac:dyDescent="0.3">
      <c r="A61" s="19">
        <v>55</v>
      </c>
      <c r="B61" s="19" t="s">
        <v>22</v>
      </c>
      <c r="C61" s="55" t="s">
        <v>52</v>
      </c>
      <c r="D61" s="20">
        <f>SUM('Larry McGill'!K4)</f>
        <v>4</v>
      </c>
      <c r="E61" s="20">
        <f>SUM('Larry McGill'!L4)</f>
        <v>736</v>
      </c>
      <c r="F61" s="30">
        <f>SUM('Larry McGill'!M4)</f>
        <v>184</v>
      </c>
      <c r="G61" s="20">
        <f>SUM('Larry McGill'!N4)</f>
        <v>11</v>
      </c>
      <c r="H61" s="30">
        <f>SUM('Larry McGill'!O4)</f>
        <v>195</v>
      </c>
      <c r="J61" s="19">
        <v>55</v>
      </c>
      <c r="K61" s="19" t="s">
        <v>22</v>
      </c>
      <c r="L61" s="56" t="s">
        <v>106</v>
      </c>
      <c r="M61" s="20">
        <f>SUM('James Roach'!K8)</f>
        <v>17</v>
      </c>
      <c r="N61" s="20">
        <f>SUM('James Roach'!L8)</f>
        <v>3105</v>
      </c>
      <c r="O61" s="30">
        <f>SUM('James Roach'!M8)</f>
        <v>182.64705882352942</v>
      </c>
    </row>
    <row r="62" spans="1:17 16384:16384" x14ac:dyDescent="0.3">
      <c r="A62" s="19">
        <v>56</v>
      </c>
      <c r="B62" s="19" t="s">
        <v>22</v>
      </c>
      <c r="C62" s="56" t="s">
        <v>143</v>
      </c>
      <c r="D62" s="20">
        <f>SUM('Jerry Hensler'!K5)</f>
        <v>4</v>
      </c>
      <c r="E62" s="20">
        <f>SUM('Jerry Hensler'!L5)</f>
        <v>750</v>
      </c>
      <c r="F62" s="30">
        <f>SUM('Jerry Hensler'!M5)</f>
        <v>187.5</v>
      </c>
      <c r="G62" s="20">
        <f>SUM('Jerry Hensler'!N5)</f>
        <v>6</v>
      </c>
      <c r="H62" s="30">
        <f>SUM('Jerry Hensler'!O5)</f>
        <v>193.5</v>
      </c>
      <c r="J62" s="19">
        <v>56</v>
      </c>
      <c r="K62" s="19" t="s">
        <v>22</v>
      </c>
      <c r="L62" s="56" t="s">
        <v>148</v>
      </c>
      <c r="M62" s="20">
        <f>SUM('Dean Irvin'!K5)</f>
        <v>4</v>
      </c>
      <c r="N62" s="20">
        <f>SUM('Dean Irvin'!L5)</f>
        <v>729</v>
      </c>
      <c r="O62" s="30">
        <f>SUM('Dean Irvin'!M5)</f>
        <v>182.25</v>
      </c>
    </row>
    <row r="63" spans="1:17 16384:16384" x14ac:dyDescent="0.3">
      <c r="A63" s="19">
        <v>57</v>
      </c>
      <c r="B63" s="19" t="s">
        <v>22</v>
      </c>
      <c r="C63" s="56" t="s">
        <v>139</v>
      </c>
      <c r="D63" s="20">
        <f>SUM('Dennis Young'!K6)</f>
        <v>10</v>
      </c>
      <c r="E63" s="20">
        <f>SUM('Dennis Young'!L6)</f>
        <v>1814</v>
      </c>
      <c r="F63" s="30">
        <f>SUM('Dennis Young'!M6)</f>
        <v>181.4</v>
      </c>
      <c r="G63" s="20">
        <f>SUM('Dennis Young'!N6)</f>
        <v>9</v>
      </c>
      <c r="H63" s="30">
        <f>SUM('Dennis Young'!O6)</f>
        <v>190.4</v>
      </c>
      <c r="J63" s="19">
        <v>57</v>
      </c>
      <c r="K63" s="19" t="s">
        <v>22</v>
      </c>
      <c r="L63" s="56" t="s">
        <v>111</v>
      </c>
      <c r="M63" s="20">
        <f>SUM('James Long'!K5)</f>
        <v>4</v>
      </c>
      <c r="N63" s="20">
        <f>SUM('James Long'!L5)</f>
        <v>728</v>
      </c>
      <c r="O63" s="30">
        <f>SUM('James Long'!M5)</f>
        <v>182</v>
      </c>
    </row>
    <row r="64" spans="1:17 16384:16384" x14ac:dyDescent="0.3">
      <c r="A64" s="19">
        <v>58</v>
      </c>
      <c r="B64" s="19" t="s">
        <v>22</v>
      </c>
      <c r="C64" s="56" t="s">
        <v>104</v>
      </c>
      <c r="D64" s="20">
        <f>SUM('Tim Cross'!K4)</f>
        <v>4</v>
      </c>
      <c r="E64" s="20">
        <f>SUM('Tim Cross'!L4)</f>
        <v>736</v>
      </c>
      <c r="F64" s="30">
        <f>SUM('Tim Cross'!M4)</f>
        <v>184</v>
      </c>
      <c r="G64" s="20">
        <f>SUM('Tim Cross'!N4)</f>
        <v>4</v>
      </c>
      <c r="H64" s="30">
        <f>SUM('Tim Cross'!O4)</f>
        <v>188</v>
      </c>
      <c r="J64" s="19">
        <v>58</v>
      </c>
      <c r="K64" s="19" t="s">
        <v>22</v>
      </c>
      <c r="L64" s="56" t="s">
        <v>129</v>
      </c>
      <c r="M64" s="20">
        <f>SUM('Kate Lewis'!K5)</f>
        <v>4</v>
      </c>
      <c r="N64" s="20">
        <f>SUM('Kate Lewis'!L5)</f>
        <v>727</v>
      </c>
      <c r="O64" s="30">
        <f>SUM('Kate Lewis'!M5)</f>
        <v>181.75</v>
      </c>
      <c r="P64" s="20"/>
      <c r="Q64" s="20"/>
    </row>
    <row r="65" spans="1:15" x14ac:dyDescent="0.3">
      <c r="A65" s="19">
        <v>59</v>
      </c>
      <c r="B65" s="19" t="s">
        <v>22</v>
      </c>
      <c r="C65" s="56" t="s">
        <v>127</v>
      </c>
      <c r="D65" s="20">
        <f>SUM('Gary Gallion'!K5)</f>
        <v>6</v>
      </c>
      <c r="E65" s="20">
        <f>SUM('Gary Gallion'!L5)</f>
        <v>1099</v>
      </c>
      <c r="F65" s="30">
        <f>SUM('Gary Gallion'!M5)</f>
        <v>183.16666666666666</v>
      </c>
      <c r="G65" s="20">
        <f>SUM('Gary Gallion'!N5)</f>
        <v>4</v>
      </c>
      <c r="H65" s="30">
        <f>SUM('Gary Gallion'!O5)</f>
        <v>187.16666666666666</v>
      </c>
      <c r="J65" s="19">
        <v>59</v>
      </c>
      <c r="K65" s="19" t="s">
        <v>22</v>
      </c>
      <c r="L65" s="56" t="s">
        <v>115</v>
      </c>
      <c r="M65" s="20">
        <f>SUM('Dan Tucker'!K6)</f>
        <v>10</v>
      </c>
      <c r="N65" s="20">
        <f>SUM('Dan Tucker'!L6)</f>
        <v>1815</v>
      </c>
      <c r="O65" s="30">
        <f>SUM('Dan Tucker'!M6)</f>
        <v>181.5</v>
      </c>
    </row>
    <row r="66" spans="1:15" x14ac:dyDescent="0.3">
      <c r="A66" s="19">
        <v>60</v>
      </c>
      <c r="B66" s="19" t="s">
        <v>22</v>
      </c>
      <c r="C66" s="56" t="s">
        <v>145</v>
      </c>
      <c r="D66" s="20">
        <f>SUM('Bob Foote'!K5)</f>
        <v>4</v>
      </c>
      <c r="E66" s="20">
        <f>SUM('Bob Foote'!L5)</f>
        <v>717</v>
      </c>
      <c r="F66" s="30">
        <f>SUM('Bob Foote'!M5)</f>
        <v>179.25</v>
      </c>
      <c r="G66" s="20">
        <f>SUM('Bob Foote'!N5)</f>
        <v>7</v>
      </c>
      <c r="H66" s="30">
        <f>SUM('Bob Foote'!O5)</f>
        <v>186.25</v>
      </c>
      <c r="J66" s="19">
        <v>60</v>
      </c>
      <c r="K66" s="19" t="s">
        <v>22</v>
      </c>
      <c r="L66" s="56" t="s">
        <v>139</v>
      </c>
      <c r="M66" s="20">
        <f>SUM('Dennis Young'!K6)</f>
        <v>10</v>
      </c>
      <c r="N66" s="20">
        <f>SUM('Dennis Young'!L6)</f>
        <v>1814</v>
      </c>
      <c r="O66" s="30">
        <f>SUM('Dennis Young'!M6)</f>
        <v>181.4</v>
      </c>
    </row>
    <row r="67" spans="1:15" x14ac:dyDescent="0.3">
      <c r="A67" s="19">
        <v>61</v>
      </c>
      <c r="B67" s="19" t="s">
        <v>22</v>
      </c>
      <c r="C67" s="56" t="s">
        <v>148</v>
      </c>
      <c r="D67" s="20">
        <f>SUM('Dean Irvin'!K5)</f>
        <v>4</v>
      </c>
      <c r="E67" s="20">
        <f>SUM('Dean Irvin'!L5)</f>
        <v>729</v>
      </c>
      <c r="F67" s="30">
        <f>SUM('Dean Irvin'!M5)</f>
        <v>182.25</v>
      </c>
      <c r="G67" s="20">
        <f>SUM('Dean Irvin'!N5)</f>
        <v>4</v>
      </c>
      <c r="H67" s="30">
        <f>SUM('Dean Irvin'!O5)</f>
        <v>186.25</v>
      </c>
      <c r="J67" s="19">
        <v>61</v>
      </c>
      <c r="K67" s="19" t="s">
        <v>22</v>
      </c>
      <c r="L67" s="56" t="s">
        <v>97</v>
      </c>
      <c r="M67" s="20">
        <f>SUM('Ethan Wheat'!K5)</f>
        <v>3</v>
      </c>
      <c r="N67" s="20">
        <f>SUM('Ethan Wheat'!L5)</f>
        <v>543</v>
      </c>
      <c r="O67" s="30">
        <f>SUM('Ethan Wheat'!M5)</f>
        <v>181</v>
      </c>
    </row>
    <row r="68" spans="1:15" x14ac:dyDescent="0.3">
      <c r="A68" s="19">
        <v>62</v>
      </c>
      <c r="B68" s="19" t="s">
        <v>22</v>
      </c>
      <c r="C68" s="56" t="s">
        <v>102</v>
      </c>
      <c r="D68" s="20">
        <f>SUM('Blake Thompson'!K5)</f>
        <v>6</v>
      </c>
      <c r="E68" s="20">
        <f>SUM('Blake Thompson'!L5)</f>
        <v>1081</v>
      </c>
      <c r="F68" s="30">
        <f>SUM('Blake Thompson'!M5)</f>
        <v>180.16666666666666</v>
      </c>
      <c r="G68" s="20">
        <f>SUM('Blake Thompson'!N5)</f>
        <v>6</v>
      </c>
      <c r="H68" s="30">
        <f>SUM('Blake Thompson'!O5)</f>
        <v>186.16666666666666</v>
      </c>
      <c r="J68" s="19">
        <v>62</v>
      </c>
      <c r="K68" s="19" t="s">
        <v>22</v>
      </c>
      <c r="L68" s="56" t="s">
        <v>149</v>
      </c>
      <c r="M68" s="20">
        <f>SUM('Jay Osmond'!K5)</f>
        <v>4</v>
      </c>
      <c r="N68" s="20">
        <f>SUM('Jay Osmond'!L5)</f>
        <v>723.00199999999995</v>
      </c>
      <c r="O68" s="30">
        <f>SUM('Jay Osmond'!M5)</f>
        <v>180.75049999999999</v>
      </c>
    </row>
    <row r="69" spans="1:15" x14ac:dyDescent="0.3">
      <c r="A69" s="19">
        <v>63</v>
      </c>
      <c r="B69" s="19" t="s">
        <v>22</v>
      </c>
      <c r="C69" s="56" t="s">
        <v>119</v>
      </c>
      <c r="D69" s="20">
        <f>SUM('Megan Dockery'!K6)</f>
        <v>8</v>
      </c>
      <c r="E69" s="20">
        <f>SUM('Megan Dockery'!L6)</f>
        <v>1424</v>
      </c>
      <c r="F69" s="30">
        <f>SUM('Megan Dockery'!M6)</f>
        <v>178</v>
      </c>
      <c r="G69" s="20">
        <f>SUM('Megan Dockery'!N6)</f>
        <v>8</v>
      </c>
      <c r="H69" s="30">
        <f>SUM('Megan Dockery'!O6)</f>
        <v>186</v>
      </c>
      <c r="J69" s="19">
        <v>63</v>
      </c>
      <c r="K69" s="19" t="s">
        <v>22</v>
      </c>
      <c r="L69" s="56" t="s">
        <v>147</v>
      </c>
      <c r="M69" s="20">
        <f>SUM('Bob Bass'!K5)</f>
        <v>4</v>
      </c>
      <c r="N69" s="20">
        <f>SUM('Bob Bass'!L5)</f>
        <v>722</v>
      </c>
      <c r="O69" s="30">
        <f>SUM('Bob Bass'!M5)</f>
        <v>180.5</v>
      </c>
    </row>
    <row r="70" spans="1:15" x14ac:dyDescent="0.3">
      <c r="A70" s="19">
        <v>64</v>
      </c>
      <c r="B70" s="19" t="s">
        <v>22</v>
      </c>
      <c r="C70" s="56" t="s">
        <v>111</v>
      </c>
      <c r="D70" s="20">
        <f>SUM('James Long'!K5)</f>
        <v>4</v>
      </c>
      <c r="E70" s="20">
        <f>SUM('James Long'!L5)</f>
        <v>728</v>
      </c>
      <c r="F70" s="30">
        <f>SUM('James Long'!M5)</f>
        <v>182</v>
      </c>
      <c r="G70" s="20">
        <f>SUM('James Long'!N5)</f>
        <v>4</v>
      </c>
      <c r="H70" s="30">
        <f>SUM('James Long'!O5)</f>
        <v>186</v>
      </c>
      <c r="J70" s="19">
        <v>64</v>
      </c>
      <c r="K70" s="19" t="s">
        <v>22</v>
      </c>
      <c r="L70" s="56" t="s">
        <v>102</v>
      </c>
      <c r="M70" s="20">
        <f>SUM('Blake Thompson'!K5)</f>
        <v>6</v>
      </c>
      <c r="N70" s="20">
        <f>SUM('Blake Thompson'!L5)</f>
        <v>1081</v>
      </c>
      <c r="O70" s="30">
        <f>SUM('Blake Thompson'!M5)</f>
        <v>180.16666666666666</v>
      </c>
    </row>
    <row r="71" spans="1:15" x14ac:dyDescent="0.3">
      <c r="A71" s="19">
        <v>65</v>
      </c>
      <c r="B71" s="19" t="s">
        <v>22</v>
      </c>
      <c r="C71" s="56" t="s">
        <v>129</v>
      </c>
      <c r="D71" s="20">
        <f>SUM('Kate Lewis'!K5)</f>
        <v>4</v>
      </c>
      <c r="E71" s="20">
        <f>SUM('Kate Lewis'!L5)</f>
        <v>727</v>
      </c>
      <c r="F71" s="30">
        <f>SUM('Kate Lewis'!M5)</f>
        <v>181.75</v>
      </c>
      <c r="G71" s="20">
        <f>SUM('Kate Lewis'!N5)</f>
        <v>4</v>
      </c>
      <c r="H71" s="30">
        <f>SUM('Kate Lewis'!O5)</f>
        <v>185.75</v>
      </c>
      <c r="J71" s="19">
        <v>65</v>
      </c>
      <c r="K71" s="19" t="s">
        <v>22</v>
      </c>
      <c r="L71" s="56" t="s">
        <v>145</v>
      </c>
      <c r="M71" s="20">
        <f>SUM('Bob Foote'!K5)</f>
        <v>4</v>
      </c>
      <c r="N71" s="20">
        <f>SUM('Bob Foote'!L5)</f>
        <v>717</v>
      </c>
      <c r="O71" s="30">
        <f>SUM('Bob Foote'!M5)</f>
        <v>179.25</v>
      </c>
    </row>
    <row r="72" spans="1:15" x14ac:dyDescent="0.3">
      <c r="A72" s="19">
        <v>66</v>
      </c>
      <c r="B72" s="19" t="s">
        <v>22</v>
      </c>
      <c r="C72" s="56" t="s">
        <v>97</v>
      </c>
      <c r="D72" s="20">
        <f>SUM('Ethan Wheat'!K5)</f>
        <v>3</v>
      </c>
      <c r="E72" s="20">
        <f>SUM('Ethan Wheat'!L5)</f>
        <v>543</v>
      </c>
      <c r="F72" s="30">
        <f>SUM('Ethan Wheat'!M5)</f>
        <v>181</v>
      </c>
      <c r="G72" s="20">
        <f>SUM('Ethan Wheat'!N5)</f>
        <v>4</v>
      </c>
      <c r="H72" s="30">
        <f>SUM('Ethan Wheat'!O5)</f>
        <v>185</v>
      </c>
      <c r="J72" s="19">
        <v>66</v>
      </c>
      <c r="K72" s="19" t="s">
        <v>22</v>
      </c>
      <c r="L72" s="56" t="s">
        <v>119</v>
      </c>
      <c r="M72" s="20">
        <f>SUM('Megan Dockery'!K6)</f>
        <v>8</v>
      </c>
      <c r="N72" s="20">
        <f>SUM('Megan Dockery'!L6)</f>
        <v>1424</v>
      </c>
      <c r="O72" s="30">
        <f>SUM('Megan Dockery'!M6)</f>
        <v>178</v>
      </c>
    </row>
    <row r="73" spans="1:15" x14ac:dyDescent="0.3">
      <c r="A73" s="19">
        <v>67</v>
      </c>
      <c r="B73" s="19" t="s">
        <v>22</v>
      </c>
      <c r="C73" s="56" t="s">
        <v>149</v>
      </c>
      <c r="D73" s="20">
        <f>SUM('Jay Osmond'!K5)</f>
        <v>4</v>
      </c>
      <c r="E73" s="20">
        <f>SUM('Jay Osmond'!L5)</f>
        <v>723.00199999999995</v>
      </c>
      <c r="F73" s="30">
        <f>SUM('Jay Osmond'!M5)</f>
        <v>180.75049999999999</v>
      </c>
      <c r="G73" s="20">
        <f>SUM('Jay Osmond'!N5)</f>
        <v>4</v>
      </c>
      <c r="H73" s="30">
        <f>SUM('Jay Osmond'!O5)</f>
        <v>184.75049999999999</v>
      </c>
      <c r="J73" s="19">
        <v>67</v>
      </c>
      <c r="K73" s="19" t="s">
        <v>22</v>
      </c>
      <c r="L73" s="55" t="s">
        <v>90</v>
      </c>
      <c r="M73" s="20">
        <f>SUM('Matthew Tignor'!K5)</f>
        <v>4</v>
      </c>
      <c r="N73" s="20">
        <f>SUM('Matthew Tignor'!L5)</f>
        <v>711</v>
      </c>
      <c r="O73" s="30">
        <f>SUM('Matthew Tignor'!M5)</f>
        <v>177.75</v>
      </c>
    </row>
    <row r="74" spans="1:15" x14ac:dyDescent="0.3">
      <c r="A74" s="19">
        <v>68</v>
      </c>
      <c r="B74" s="19" t="s">
        <v>22</v>
      </c>
      <c r="C74" s="56" t="s">
        <v>147</v>
      </c>
      <c r="D74" s="20">
        <f>SUM('Bob Bass'!K5)</f>
        <v>4</v>
      </c>
      <c r="E74" s="20">
        <f>SUM('Bob Bass'!L5)</f>
        <v>722</v>
      </c>
      <c r="F74" s="30">
        <f>SUM('Bob Bass'!M5)</f>
        <v>180.5</v>
      </c>
      <c r="G74" s="20">
        <f>SUM('Bob Bass'!N5)</f>
        <v>3</v>
      </c>
      <c r="H74" s="30">
        <f>SUM('Bob Bass'!O5)</f>
        <v>183.5</v>
      </c>
      <c r="J74" s="19">
        <v>68</v>
      </c>
      <c r="K74" s="19" t="s">
        <v>22</v>
      </c>
      <c r="L74" s="56" t="s">
        <v>130</v>
      </c>
      <c r="M74" s="20">
        <f>SUM('Paul Bilksy'!K5)</f>
        <v>4</v>
      </c>
      <c r="N74" s="20">
        <f>SUM('Paul Bilksy'!L5)</f>
        <v>710</v>
      </c>
      <c r="O74" s="30">
        <f>SUM('Paul Bilksy'!M5)</f>
        <v>177.5</v>
      </c>
    </row>
    <row r="75" spans="1:15" x14ac:dyDescent="0.3">
      <c r="A75" s="19">
        <v>69</v>
      </c>
      <c r="B75" s="19" t="s">
        <v>22</v>
      </c>
      <c r="C75" s="56" t="s">
        <v>138</v>
      </c>
      <c r="D75" s="20">
        <f>SUM('Dean Dixon'!K5)</f>
        <v>6</v>
      </c>
      <c r="E75" s="20">
        <f>SUM('Dean Dixon'!L5)</f>
        <v>1036</v>
      </c>
      <c r="F75" s="30">
        <f>SUM('Dean Dixon'!M5)</f>
        <v>172.66666666666666</v>
      </c>
      <c r="G75" s="20">
        <f>SUM('Dean Dixon'!N5)</f>
        <v>10</v>
      </c>
      <c r="H75" s="30">
        <f>SUM('Dean Dixon'!O5)</f>
        <v>182.66666666666666</v>
      </c>
      <c r="J75" s="19">
        <v>69</v>
      </c>
      <c r="K75" s="19" t="s">
        <v>22</v>
      </c>
      <c r="L75" s="54" t="s">
        <v>25</v>
      </c>
      <c r="M75" s="20">
        <f>SUM('Tim Thomas'!K8)</f>
        <v>16</v>
      </c>
      <c r="N75" s="20">
        <f>SUM('Tim Thomas'!L8)</f>
        <v>2829</v>
      </c>
      <c r="O75" s="30">
        <f>SUM('Tim Thomas'!M8)</f>
        <v>176.8125</v>
      </c>
    </row>
    <row r="76" spans="1:15" x14ac:dyDescent="0.3">
      <c r="A76" s="19">
        <v>70</v>
      </c>
      <c r="B76" s="19" t="s">
        <v>22</v>
      </c>
      <c r="C76" s="56" t="s">
        <v>130</v>
      </c>
      <c r="D76" s="20">
        <f>SUM('Paul Bilksy'!K5)</f>
        <v>4</v>
      </c>
      <c r="E76" s="20">
        <f>SUM('Paul Bilksy'!L5)</f>
        <v>710</v>
      </c>
      <c r="F76" s="30">
        <f>SUM('Paul Bilksy'!M5)</f>
        <v>177.5</v>
      </c>
      <c r="G76" s="20">
        <f>SUM('Paul Bilksy'!N5)</f>
        <v>5</v>
      </c>
      <c r="H76" s="30">
        <f>SUM('Paul Bilksy'!O5)</f>
        <v>182.5</v>
      </c>
      <c r="J76" s="19">
        <v>70</v>
      </c>
      <c r="K76" s="19" t="s">
        <v>22</v>
      </c>
      <c r="L76" s="55" t="s">
        <v>78</v>
      </c>
      <c r="M76" s="20">
        <f>SUM('Dale Cauthen'!K8)</f>
        <v>16</v>
      </c>
      <c r="N76" s="20">
        <f>SUM('Dale Cauthen'!L8)</f>
        <v>2826</v>
      </c>
      <c r="O76" s="30">
        <f>SUM('Dale Cauthen'!M8)</f>
        <v>176.625</v>
      </c>
    </row>
    <row r="77" spans="1:15" x14ac:dyDescent="0.3">
      <c r="A77" s="19">
        <v>71</v>
      </c>
      <c r="B77" s="19" t="s">
        <v>22</v>
      </c>
      <c r="C77" s="55" t="s">
        <v>90</v>
      </c>
      <c r="D77" s="20">
        <f>SUM('Matthew Tignor'!K5)</f>
        <v>4</v>
      </c>
      <c r="E77" s="20">
        <f>SUM('Matthew Tignor'!L5)</f>
        <v>711</v>
      </c>
      <c r="F77" s="30">
        <f>SUM('Matthew Tignor'!M5)</f>
        <v>177.75</v>
      </c>
      <c r="G77" s="20">
        <f>SUM('Matthew Tignor'!N5)</f>
        <v>3</v>
      </c>
      <c r="H77" s="30">
        <f>SUM('Matthew Tignor'!O5)</f>
        <v>180.75</v>
      </c>
      <c r="J77" s="19">
        <v>71</v>
      </c>
      <c r="K77" s="19" t="s">
        <v>22</v>
      </c>
      <c r="L77" s="56" t="s">
        <v>123</v>
      </c>
      <c r="M77" s="20">
        <f>SUM('Caden Lewis'!K5)</f>
        <v>4</v>
      </c>
      <c r="N77" s="20">
        <f>SUM('Caden Lewis'!L5)</f>
        <v>705</v>
      </c>
      <c r="O77" s="30">
        <f>SUM('Caden Lewis'!M5)</f>
        <v>176.25</v>
      </c>
    </row>
    <row r="78" spans="1:15" x14ac:dyDescent="0.3">
      <c r="A78" s="19">
        <v>72</v>
      </c>
      <c r="B78" s="19" t="s">
        <v>22</v>
      </c>
      <c r="C78" s="54" t="s">
        <v>51</v>
      </c>
      <c r="D78" s="20">
        <f>SUM('Jerry Thompson'!K6)</f>
        <v>8</v>
      </c>
      <c r="E78" s="20">
        <f>SUM('Jerry Thompson'!L6)</f>
        <v>1387</v>
      </c>
      <c r="F78" s="30">
        <f>SUM('Jerry Thompson'!M6)</f>
        <v>173.375</v>
      </c>
      <c r="G78" s="20">
        <f>SUM('Jerry Thompson'!N6)</f>
        <v>6</v>
      </c>
      <c r="H78" s="30">
        <f>SUM('Jerry Thompson'!O6)</f>
        <v>179.375</v>
      </c>
      <c r="J78" s="19">
        <v>72</v>
      </c>
      <c r="K78" s="19" t="s">
        <v>22</v>
      </c>
      <c r="L78" s="55" t="s">
        <v>65</v>
      </c>
      <c r="M78" s="20">
        <f>SUM('Drew Johnston'!K5)</f>
        <v>4</v>
      </c>
      <c r="N78" s="20">
        <f>SUM('Drew Johnston'!L5)</f>
        <v>703</v>
      </c>
      <c r="O78" s="30">
        <f>SUM('Drew Johnston'!M5)</f>
        <v>175.75</v>
      </c>
    </row>
    <row r="79" spans="1:15" x14ac:dyDescent="0.3">
      <c r="A79" s="19">
        <v>73</v>
      </c>
      <c r="B79" s="19" t="s">
        <v>22</v>
      </c>
      <c r="C79" s="56" t="s">
        <v>123</v>
      </c>
      <c r="D79" s="20">
        <f>SUM('Caden Lewis'!K5)</f>
        <v>4</v>
      </c>
      <c r="E79" s="20">
        <f>SUM('Caden Lewis'!L5)</f>
        <v>705</v>
      </c>
      <c r="F79" s="30">
        <f>SUM('Caden Lewis'!M5)</f>
        <v>176.25</v>
      </c>
      <c r="G79" s="20">
        <f>SUM('Caden Lewis'!N5)</f>
        <v>2</v>
      </c>
      <c r="H79" s="30">
        <f>SUM('Caden Lewis'!O5)</f>
        <v>178.25</v>
      </c>
      <c r="J79" s="19">
        <v>73</v>
      </c>
      <c r="K79" s="19" t="s">
        <v>22</v>
      </c>
      <c r="L79" s="56" t="s">
        <v>132</v>
      </c>
      <c r="M79" s="20">
        <f>SUM('Tony Carmichael'!K5)</f>
        <v>4</v>
      </c>
      <c r="N79" s="20">
        <f>SUM('Tony Carmichael'!L5)</f>
        <v>703</v>
      </c>
      <c r="O79" s="30">
        <f>SUM('Tony Carmichael'!M5)</f>
        <v>175.75</v>
      </c>
    </row>
    <row r="80" spans="1:15" x14ac:dyDescent="0.3">
      <c r="A80" s="19">
        <v>74</v>
      </c>
      <c r="B80" s="19" t="s">
        <v>22</v>
      </c>
      <c r="C80" s="55" t="s">
        <v>65</v>
      </c>
      <c r="D80" s="20">
        <f>SUM('Drew Johnston'!K5)</f>
        <v>4</v>
      </c>
      <c r="E80" s="20">
        <f>SUM('Drew Johnston'!L5)</f>
        <v>703</v>
      </c>
      <c r="F80" s="30">
        <f>SUM('Drew Johnston'!M5)</f>
        <v>175.75</v>
      </c>
      <c r="G80" s="20">
        <f>SUM('Drew Johnston'!N5)</f>
        <v>2</v>
      </c>
      <c r="H80" s="30">
        <f>SUM('Drew Johnston'!O5)</f>
        <v>177.75</v>
      </c>
      <c r="J80" s="19">
        <v>74</v>
      </c>
      <c r="K80" s="19" t="s">
        <v>22</v>
      </c>
      <c r="L80" s="56" t="s">
        <v>100</v>
      </c>
      <c r="M80" s="20">
        <f>SUM('Rod Stutzman'!K5)</f>
        <v>4</v>
      </c>
      <c r="N80" s="20">
        <f>SUM('Rod Stutzman'!L5)</f>
        <v>702.1</v>
      </c>
      <c r="O80" s="30">
        <f>SUM('Rod Stutzman'!M5)</f>
        <v>175.52500000000001</v>
      </c>
    </row>
    <row r="81" spans="1:15" x14ac:dyDescent="0.3">
      <c r="A81" s="19">
        <v>75</v>
      </c>
      <c r="B81" s="19" t="s">
        <v>22</v>
      </c>
      <c r="C81" s="56" t="s">
        <v>132</v>
      </c>
      <c r="D81" s="20">
        <f>SUM('Tony Carmichael'!K5)</f>
        <v>4</v>
      </c>
      <c r="E81" s="20">
        <f>SUM('Tony Carmichael'!L5)</f>
        <v>703</v>
      </c>
      <c r="F81" s="30">
        <f>SUM('Tony Carmichael'!M5)</f>
        <v>175.75</v>
      </c>
      <c r="G81" s="20">
        <f>SUM('Tony Carmichael'!N5)</f>
        <v>2</v>
      </c>
      <c r="H81" s="30">
        <f>SUM('Tony Carmichael'!O5)</f>
        <v>177.75</v>
      </c>
      <c r="J81" s="19">
        <v>75</v>
      </c>
      <c r="K81" s="19" t="s">
        <v>22</v>
      </c>
      <c r="L81" s="55" t="s">
        <v>47</v>
      </c>
      <c r="M81" s="20">
        <f>SUM('Brian Vincent'!K7)</f>
        <v>4</v>
      </c>
      <c r="N81" s="20">
        <f>SUM('Brian Vincent'!L7)</f>
        <v>695</v>
      </c>
      <c r="O81" s="30">
        <f>SUM('Brian Vincent'!M7)</f>
        <v>173.75</v>
      </c>
    </row>
    <row r="82" spans="1:15" x14ac:dyDescent="0.3">
      <c r="A82" s="19">
        <v>76</v>
      </c>
      <c r="B82" s="19" t="s">
        <v>22</v>
      </c>
      <c r="C82" s="55" t="s">
        <v>86</v>
      </c>
      <c r="D82" s="20">
        <f>SUM('Mike Thomas'!K5)</f>
        <v>6</v>
      </c>
      <c r="E82" s="20">
        <f>SUM('Mike Thomas'!L5)</f>
        <v>1042</v>
      </c>
      <c r="F82" s="30">
        <f>SUM('Mike Thomas'!M5)</f>
        <v>173.66666666666666</v>
      </c>
      <c r="G82" s="20">
        <f>SUM('Mike Thomas'!N5)</f>
        <v>4</v>
      </c>
      <c r="H82" s="30">
        <f>SUM('Mike Thomas'!O5)</f>
        <v>177.66666666666666</v>
      </c>
      <c r="J82" s="19">
        <v>76</v>
      </c>
      <c r="K82" s="19" t="s">
        <v>22</v>
      </c>
      <c r="L82" s="55" t="s">
        <v>86</v>
      </c>
      <c r="M82" s="20">
        <f>SUM('Mike Thomas'!K5)</f>
        <v>6</v>
      </c>
      <c r="N82" s="20">
        <f>SUM('Mike Thomas'!L5)</f>
        <v>1042</v>
      </c>
      <c r="O82" s="30">
        <f>SUM('Mike Thomas'!M5)</f>
        <v>173.66666666666666</v>
      </c>
    </row>
    <row r="83" spans="1:15" x14ac:dyDescent="0.3">
      <c r="A83" s="19">
        <v>77</v>
      </c>
      <c r="B83" s="19" t="s">
        <v>22</v>
      </c>
      <c r="C83" s="56" t="s">
        <v>100</v>
      </c>
      <c r="D83" s="20">
        <f>SUM('Rod Stutzman'!K5)</f>
        <v>4</v>
      </c>
      <c r="E83" s="20">
        <f>SUM('Rod Stutzman'!L5)</f>
        <v>702.1</v>
      </c>
      <c r="F83" s="30">
        <f>SUM('Rod Stutzman'!M5)</f>
        <v>175.52500000000001</v>
      </c>
      <c r="G83" s="20">
        <f>SUM('Rod Stutzman'!N5)</f>
        <v>2</v>
      </c>
      <c r="H83" s="30">
        <f>SUM('Rod Stutzman'!O5)</f>
        <v>177.52500000000001</v>
      </c>
      <c r="J83" s="19">
        <v>77</v>
      </c>
      <c r="K83" s="19" t="s">
        <v>22</v>
      </c>
      <c r="L83" s="54" t="s">
        <v>51</v>
      </c>
      <c r="M83" s="20">
        <f>SUM('Jerry Thompson'!K6)</f>
        <v>8</v>
      </c>
      <c r="N83" s="20">
        <f>SUM('Jerry Thompson'!L6)</f>
        <v>1387</v>
      </c>
      <c r="O83" s="30">
        <f>SUM('Jerry Thompson'!M6)</f>
        <v>173.375</v>
      </c>
    </row>
    <row r="84" spans="1:15" x14ac:dyDescent="0.3">
      <c r="A84" s="19">
        <v>78</v>
      </c>
      <c r="B84" s="19" t="s">
        <v>22</v>
      </c>
      <c r="C84" s="55" t="s">
        <v>47</v>
      </c>
      <c r="D84" s="20">
        <f>SUM('Brian Vincent'!K7)</f>
        <v>4</v>
      </c>
      <c r="E84" s="20">
        <f>SUM('Brian Vincent'!L7)</f>
        <v>695</v>
      </c>
      <c r="F84" s="30">
        <f>SUM('Brian Vincent'!M7)</f>
        <v>173.75</v>
      </c>
      <c r="G84" s="20">
        <f>SUM('Brian Vincent'!N7)</f>
        <v>2</v>
      </c>
      <c r="H84" s="30">
        <f>SUM('Brian Vincent'!O7)</f>
        <v>175.75</v>
      </c>
      <c r="J84" s="19">
        <v>78</v>
      </c>
      <c r="K84" s="19" t="s">
        <v>22</v>
      </c>
      <c r="L84" s="56" t="s">
        <v>138</v>
      </c>
      <c r="M84" s="20">
        <f>SUM('Dean Dixon'!K5)</f>
        <v>6</v>
      </c>
      <c r="N84" s="20">
        <f>SUM('Dean Dixon'!L5)</f>
        <v>1036</v>
      </c>
      <c r="O84" s="30">
        <f>SUM('Dean Dixon'!M5)</f>
        <v>172.66666666666666</v>
      </c>
    </row>
    <row r="85" spans="1:15" x14ac:dyDescent="0.3">
      <c r="A85" s="19">
        <v>79</v>
      </c>
      <c r="B85" s="19" t="s">
        <v>22</v>
      </c>
      <c r="C85" s="55" t="s">
        <v>55</v>
      </c>
      <c r="D85" s="20">
        <f>SUM('Freddy Geiselbreth'!K5)</f>
        <v>4</v>
      </c>
      <c r="E85" s="20">
        <f>SUM('Freddy Geiselbreth'!L5)</f>
        <v>687</v>
      </c>
      <c r="F85" s="30">
        <f>SUM('Freddy Geiselbreth'!M5)</f>
        <v>171.75</v>
      </c>
      <c r="G85" s="20">
        <f>SUM('Freddy Geiselbreth'!N5)</f>
        <v>4</v>
      </c>
      <c r="H85" s="30">
        <f>SUM('Freddy Geiselbreth'!O5)</f>
        <v>175.75</v>
      </c>
      <c r="J85" s="19">
        <v>79</v>
      </c>
      <c r="K85" s="19" t="s">
        <v>22</v>
      </c>
      <c r="L85" s="55" t="s">
        <v>87</v>
      </c>
      <c r="M85" s="20">
        <f>SUM('Joel Mekolites'!K4)</f>
        <v>4</v>
      </c>
      <c r="N85" s="20">
        <f>SUM('Joel Mekolites'!L4)</f>
        <v>689</v>
      </c>
      <c r="O85" s="30">
        <f>SUM('Joel Mekolites'!M4)</f>
        <v>172.25</v>
      </c>
    </row>
    <row r="86" spans="1:15" x14ac:dyDescent="0.3">
      <c r="A86" s="19">
        <v>80</v>
      </c>
      <c r="B86" s="19" t="s">
        <v>22</v>
      </c>
      <c r="C86" s="55" t="s">
        <v>79</v>
      </c>
      <c r="D86" s="20">
        <f>SUM('Cory Applewhite'!K5)</f>
        <v>4</v>
      </c>
      <c r="E86" s="20">
        <f>SUM('Cory Applewhite'!L5)</f>
        <v>683</v>
      </c>
      <c r="F86" s="30">
        <f>SUM('Cory Applewhite'!M5)</f>
        <v>170.75</v>
      </c>
      <c r="G86" s="20">
        <f>SUM('Cory Applewhite'!N5)</f>
        <v>5</v>
      </c>
      <c r="H86" s="30">
        <f>SUM('Cory Applewhite'!O5)</f>
        <v>175.75</v>
      </c>
      <c r="J86" s="19">
        <v>80</v>
      </c>
      <c r="K86" s="19" t="s">
        <v>22</v>
      </c>
      <c r="L86" s="55" t="s">
        <v>55</v>
      </c>
      <c r="M86" s="20">
        <f>SUM('Freddy Geiselbreth'!K5)</f>
        <v>4</v>
      </c>
      <c r="N86" s="20">
        <f>SUM('Freddy Geiselbreth'!L5)</f>
        <v>687</v>
      </c>
      <c r="O86" s="30">
        <f>SUM('Freddy Geiselbreth'!M5)</f>
        <v>171.75</v>
      </c>
    </row>
    <row r="87" spans="1:15" x14ac:dyDescent="0.3">
      <c r="A87" s="19">
        <v>81</v>
      </c>
      <c r="B87" s="19" t="s">
        <v>22</v>
      </c>
      <c r="C87" s="56" t="s">
        <v>118</v>
      </c>
      <c r="D87" s="20">
        <f>SUM('Johnathan Keller'!K5)</f>
        <v>4</v>
      </c>
      <c r="E87" s="20">
        <f>SUM('Johnathan Keller'!L5)</f>
        <v>682</v>
      </c>
      <c r="F87" s="30">
        <f>SUM('Johnathan Keller'!M5)</f>
        <v>170.5</v>
      </c>
      <c r="G87" s="20">
        <f>SUM('Johnathan Keller'!N5)</f>
        <v>5</v>
      </c>
      <c r="H87" s="30">
        <f>SUM('Johnathan Keller'!O5)</f>
        <v>175.5</v>
      </c>
      <c r="J87" s="19">
        <v>81</v>
      </c>
      <c r="K87" s="19" t="s">
        <v>22</v>
      </c>
      <c r="L87" s="56" t="s">
        <v>94</v>
      </c>
      <c r="M87" s="20">
        <f>SUM('Mark Caldwell'!K5)</f>
        <v>4</v>
      </c>
      <c r="N87" s="20">
        <f>SUM('Mark Caldwell'!L5)</f>
        <v>687</v>
      </c>
      <c r="O87" s="30">
        <f>SUM('Mark Caldwell'!M5)</f>
        <v>171.75</v>
      </c>
    </row>
    <row r="88" spans="1:15" x14ac:dyDescent="0.3">
      <c r="A88" s="19">
        <v>82</v>
      </c>
      <c r="B88" s="19" t="s">
        <v>22</v>
      </c>
      <c r="C88" s="56" t="s">
        <v>94</v>
      </c>
      <c r="D88" s="20">
        <f>SUM('Mark Caldwell'!K5)</f>
        <v>4</v>
      </c>
      <c r="E88" s="20">
        <f>SUM('Mark Caldwell'!L5)</f>
        <v>687</v>
      </c>
      <c r="F88" s="30">
        <f>SUM('Mark Caldwell'!M5)</f>
        <v>171.75</v>
      </c>
      <c r="G88" s="20">
        <f>SUM('Mark Caldwell'!N5)</f>
        <v>3</v>
      </c>
      <c r="H88" s="30">
        <f>SUM('Mark Caldwell'!O5)</f>
        <v>174.75</v>
      </c>
      <c r="J88" s="19">
        <v>82</v>
      </c>
      <c r="K88" s="19" t="s">
        <v>22</v>
      </c>
      <c r="L88" s="55" t="s">
        <v>79</v>
      </c>
      <c r="M88" s="20">
        <f>SUM('Cory Applewhite'!K5)</f>
        <v>4</v>
      </c>
      <c r="N88" s="20">
        <f>SUM('Cory Applewhite'!L5)</f>
        <v>683</v>
      </c>
      <c r="O88" s="30">
        <f>SUM('Cory Applewhite'!M5)</f>
        <v>170.75</v>
      </c>
    </row>
    <row r="89" spans="1:15" x14ac:dyDescent="0.3">
      <c r="A89" s="19">
        <v>83</v>
      </c>
      <c r="B89" s="19" t="s">
        <v>22</v>
      </c>
      <c r="C89" s="55" t="s">
        <v>87</v>
      </c>
      <c r="D89" s="20">
        <f>SUM('Joel Mekolites'!K4)</f>
        <v>4</v>
      </c>
      <c r="E89" s="20">
        <f>SUM('Joel Mekolites'!L4)</f>
        <v>689</v>
      </c>
      <c r="F89" s="30">
        <f>SUM('Joel Mekolites'!M4)</f>
        <v>172.25</v>
      </c>
      <c r="G89" s="20">
        <f>SUM('Joel Mekolites'!N4)</f>
        <v>2</v>
      </c>
      <c r="H89" s="30">
        <f>SUM('Joel Mekolites'!O4)</f>
        <v>174.25</v>
      </c>
      <c r="J89" s="19">
        <v>83</v>
      </c>
      <c r="K89" s="19" t="s">
        <v>22</v>
      </c>
      <c r="L89" s="56" t="s">
        <v>118</v>
      </c>
      <c r="M89" s="20">
        <f>SUM('Johnathan Keller'!K5)</f>
        <v>4</v>
      </c>
      <c r="N89" s="20">
        <f>SUM('Johnathan Keller'!L5)</f>
        <v>682</v>
      </c>
      <c r="O89" s="30">
        <f>SUM('Johnathan Keller'!M5)</f>
        <v>170.5</v>
      </c>
    </row>
    <row r="90" spans="1:15" x14ac:dyDescent="0.3">
      <c r="A90" s="19">
        <v>84</v>
      </c>
      <c r="B90" s="19" t="s">
        <v>22</v>
      </c>
      <c r="C90" s="54" t="s">
        <v>58</v>
      </c>
      <c r="D90" s="20">
        <f>SUM('JJ Griffin'!K5)</f>
        <v>4</v>
      </c>
      <c r="E90" s="20">
        <f>SUM('JJ Griffin'!L5)</f>
        <v>678</v>
      </c>
      <c r="F90" s="30">
        <f>SUM('JJ Griffin'!M5)</f>
        <v>169.5</v>
      </c>
      <c r="G90" s="20">
        <f>SUM('JJ Griffin'!N5)</f>
        <v>3</v>
      </c>
      <c r="H90" s="30">
        <f>SUM('JJ Griffin'!O5)</f>
        <v>172.5</v>
      </c>
      <c r="J90" s="19">
        <v>84</v>
      </c>
      <c r="K90" s="19" t="s">
        <v>22</v>
      </c>
      <c r="L90" s="56" t="s">
        <v>131</v>
      </c>
      <c r="M90" s="20">
        <f>SUM('Stephanie Bilksy'!K5)</f>
        <v>4</v>
      </c>
      <c r="N90" s="20">
        <f>SUM('Stephanie Bilksy'!L5)</f>
        <v>681</v>
      </c>
      <c r="O90" s="30">
        <f>SUM('Stephanie Bilksy'!M5)</f>
        <v>170.25</v>
      </c>
    </row>
    <row r="91" spans="1:15" x14ac:dyDescent="0.3">
      <c r="A91" s="19">
        <v>85</v>
      </c>
      <c r="B91" s="19" t="s">
        <v>22</v>
      </c>
      <c r="C91" s="56" t="s">
        <v>131</v>
      </c>
      <c r="D91" s="20">
        <f>SUM('Stephanie Bilksy'!K5)</f>
        <v>4</v>
      </c>
      <c r="E91" s="20">
        <f>SUM('Stephanie Bilksy'!L5)</f>
        <v>681</v>
      </c>
      <c r="F91" s="30">
        <f>SUM('Stephanie Bilksy'!M5)</f>
        <v>170.25</v>
      </c>
      <c r="G91" s="20">
        <f>SUM('Stephanie Bilksy'!N5)</f>
        <v>2</v>
      </c>
      <c r="H91" s="30">
        <f>SUM('Stephanie Bilksy'!O5)</f>
        <v>172.25</v>
      </c>
      <c r="J91" s="19">
        <v>85</v>
      </c>
      <c r="K91" s="19" t="s">
        <v>22</v>
      </c>
      <c r="L91" s="54" t="s">
        <v>58</v>
      </c>
      <c r="M91" s="20">
        <f>SUM('JJ Griffin'!K5)</f>
        <v>4</v>
      </c>
      <c r="N91" s="20">
        <f>SUM('JJ Griffin'!L5)</f>
        <v>678</v>
      </c>
      <c r="O91" s="30">
        <f>SUM('JJ Griffin'!M5)</f>
        <v>169.5</v>
      </c>
    </row>
    <row r="92" spans="1:15" x14ac:dyDescent="0.3">
      <c r="A92" s="19">
        <v>86</v>
      </c>
      <c r="B92" s="19" t="s">
        <v>22</v>
      </c>
      <c r="C92" s="56" t="s">
        <v>124</v>
      </c>
      <c r="D92" s="20">
        <f>SUM('Bob Duncan'!K5)</f>
        <v>4</v>
      </c>
      <c r="E92" s="20">
        <f>SUM('Bob Duncan'!L5)</f>
        <v>659</v>
      </c>
      <c r="F92" s="30">
        <f>SUM('Bob Duncan'!M5)</f>
        <v>164.75</v>
      </c>
      <c r="G92" s="20">
        <f>SUM('Bob Duncan'!N5)</f>
        <v>2</v>
      </c>
      <c r="H92" s="30">
        <f>SUM('Bob Duncan'!O5)</f>
        <v>166.75</v>
      </c>
      <c r="J92" s="19">
        <v>86</v>
      </c>
      <c r="K92" s="19" t="s">
        <v>22</v>
      </c>
      <c r="L92" s="56" t="s">
        <v>124</v>
      </c>
      <c r="M92" s="20">
        <f>SUM('Bob Duncan'!K5)</f>
        <v>4</v>
      </c>
      <c r="N92" s="20">
        <f>SUM('Bob Duncan'!L5)</f>
        <v>659</v>
      </c>
      <c r="O92" s="30">
        <f>SUM('Bob Duncan'!M5)</f>
        <v>164.75</v>
      </c>
    </row>
    <row r="93" spans="1:15" x14ac:dyDescent="0.3">
      <c r="A93" s="19">
        <v>87</v>
      </c>
      <c r="B93" s="19" t="s">
        <v>22</v>
      </c>
      <c r="C93" s="56" t="s">
        <v>144</v>
      </c>
      <c r="D93" s="20">
        <f>SUM('John Hovan'!K5)</f>
        <v>6</v>
      </c>
      <c r="E93" s="20">
        <f>SUM('John Hovan'!L5)</f>
        <v>920</v>
      </c>
      <c r="F93" s="30">
        <f>SUM('John Hovan'!M5)</f>
        <v>153.33333333333334</v>
      </c>
      <c r="G93" s="20">
        <f>SUM('John Hovan'!N5)</f>
        <v>4</v>
      </c>
      <c r="H93" s="30">
        <f>SUM('John Hovan'!O5)</f>
        <v>157.33333333333334</v>
      </c>
      <c r="J93" s="19">
        <v>87</v>
      </c>
      <c r="K93" s="19" t="s">
        <v>22</v>
      </c>
      <c r="L93" s="56" t="s">
        <v>142</v>
      </c>
      <c r="M93" s="20">
        <f>SUM('Jason Chegwidden'!K5)</f>
        <v>4</v>
      </c>
      <c r="N93" s="20">
        <f>SUM('Jason Chegwidden'!L5)</f>
        <v>621.00099999999998</v>
      </c>
      <c r="O93" s="30">
        <f>SUM('Jason Chegwidden'!M5)</f>
        <v>155.25024999999999</v>
      </c>
    </row>
    <row r="94" spans="1:15" x14ac:dyDescent="0.3">
      <c r="A94" s="19">
        <v>88</v>
      </c>
      <c r="B94" s="19" t="s">
        <v>22</v>
      </c>
      <c r="C94" s="56" t="s">
        <v>142</v>
      </c>
      <c r="D94" s="20">
        <f>SUM('Jason Chegwidden'!K5)</f>
        <v>4</v>
      </c>
      <c r="E94" s="20">
        <f>SUM('Jason Chegwidden'!L5)</f>
        <v>621.00099999999998</v>
      </c>
      <c r="F94" s="30">
        <f>SUM('Jason Chegwidden'!M5)</f>
        <v>155.25024999999999</v>
      </c>
      <c r="G94" s="20">
        <f>SUM('Jason Chegwidden'!N5)</f>
        <v>2</v>
      </c>
      <c r="H94" s="30">
        <f>SUM('Jason Chegwidden'!O5)</f>
        <v>157.25024999999999</v>
      </c>
      <c r="J94" s="19">
        <v>88</v>
      </c>
      <c r="K94" s="19" t="s">
        <v>22</v>
      </c>
      <c r="L94" s="56" t="s">
        <v>144</v>
      </c>
      <c r="M94" s="20">
        <f>SUM('John Hovan'!K5)</f>
        <v>6</v>
      </c>
      <c r="N94" s="20">
        <f>SUM('John Hovan'!L5)</f>
        <v>920</v>
      </c>
      <c r="O94" s="30">
        <f>SUM('John Hovan'!M5)</f>
        <v>153.33333333333334</v>
      </c>
    </row>
    <row r="95" spans="1:15" x14ac:dyDescent="0.3">
      <c r="A95" s="19">
        <v>89</v>
      </c>
      <c r="B95" s="19" t="s">
        <v>22</v>
      </c>
      <c r="C95" s="55" t="s">
        <v>69</v>
      </c>
      <c r="D95" s="20">
        <f>SUM('George Maggelet'!K7)</f>
        <v>12</v>
      </c>
      <c r="E95" s="20">
        <f>SUM('George Maggelet'!L7)</f>
        <v>1564</v>
      </c>
      <c r="F95" s="30">
        <f>SUM('George Maggelet'!M7)</f>
        <v>130.33333333333334</v>
      </c>
      <c r="G95" s="20">
        <f>SUM('George Maggelet'!N7)</f>
        <v>7</v>
      </c>
      <c r="H95" s="30">
        <f>SUM('George Maggelet'!O7)</f>
        <v>137.33333333333334</v>
      </c>
      <c r="J95" s="19">
        <v>89</v>
      </c>
      <c r="K95" s="19" t="s">
        <v>22</v>
      </c>
      <c r="L95" s="55" t="s">
        <v>69</v>
      </c>
      <c r="M95" s="20">
        <f>SUM('George Maggelet'!K7)</f>
        <v>12</v>
      </c>
      <c r="N95" s="20">
        <f>SUM('George Maggelet'!L7)</f>
        <v>1564</v>
      </c>
      <c r="O95" s="30">
        <f>SUM('George Maggelet'!M7)</f>
        <v>130.33333333333334</v>
      </c>
    </row>
    <row r="96" spans="1:15" x14ac:dyDescent="0.3">
      <c r="A96" s="19">
        <v>90</v>
      </c>
      <c r="B96" s="19" t="s">
        <v>22</v>
      </c>
      <c r="C96" s="56" t="s">
        <v>135</v>
      </c>
      <c r="D96" s="20">
        <f>SUM('Stephen Rorer'!K5)</f>
        <v>6</v>
      </c>
      <c r="E96" s="20">
        <f>SUM('Stephen Rorer'!L5)</f>
        <v>521</v>
      </c>
      <c r="F96" s="30">
        <f>SUM('Stephen Rorer'!M5)</f>
        <v>86.833333333333329</v>
      </c>
      <c r="G96" s="20">
        <f>SUM('Stephen Rorer'!N5)</f>
        <v>4</v>
      </c>
      <c r="H96" s="30">
        <f>SUM('Stephen Rorer'!O5)</f>
        <v>90.833333333333329</v>
      </c>
      <c r="J96" s="19">
        <v>90</v>
      </c>
      <c r="K96" s="19" t="s">
        <v>22</v>
      </c>
      <c r="L96" s="56" t="s">
        <v>135</v>
      </c>
      <c r="M96" s="20">
        <f>SUM('Stephen Rorer'!K5)</f>
        <v>6</v>
      </c>
      <c r="N96" s="20">
        <f>SUM('Stephen Rorer'!L5)</f>
        <v>521</v>
      </c>
      <c r="O96" s="30">
        <f>SUM('Stephen Rorer'!M5)</f>
        <v>86.833333333333329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C6:C7 L6:L7" name="Range1_1"/>
    <protectedRange algorithmName="SHA-512" hashValue="ON39YdpmFHfN9f47KpiRvqrKx0V9+erV1CNkpWzYhW/Qyc6aT8rEyCrvauWSYGZK2ia3o7vd3akF07acHAFpOA==" saltValue="yVW9XmDwTqEnmpSGai0KYg==" spinCount="100000" sqref="C51 L51 C10:C15 L10:L15" name="Range1_3"/>
    <protectedRange algorithmName="SHA-512" hashValue="ON39YdpmFHfN9f47KpiRvqrKx0V9+erV1CNkpWzYhW/Qyc6aT8rEyCrvauWSYGZK2ia3o7vd3akF07acHAFpOA==" saltValue="yVW9XmDwTqEnmpSGai0KYg==" spinCount="100000" sqref="L16:L17 C16:C17" name="Range1_7_1"/>
    <protectedRange algorithmName="SHA-512" hashValue="ON39YdpmFHfN9f47KpiRvqrKx0V9+erV1CNkpWzYhW/Qyc6aT8rEyCrvauWSYGZK2ia3o7vd3akF07acHAFpOA==" saltValue="yVW9XmDwTqEnmpSGai0KYg==" spinCount="100000" sqref="C23:C30 L23:L30" name="Range1_2"/>
    <protectedRange algorithmName="SHA-512" hashValue="ON39YdpmFHfN9f47KpiRvqrKx0V9+erV1CNkpWzYhW/Qyc6aT8rEyCrvauWSYGZK2ia3o7vd3akF07acHAFpOA==" saltValue="yVW9XmDwTqEnmpSGai0KYg==" spinCount="100000" sqref="L35:L37 C35:C37" name="Range1_13_1"/>
    <protectedRange algorithmName="SHA-512" hashValue="ON39YdpmFHfN9f47KpiRvqrKx0V9+erV1CNkpWzYhW/Qyc6aT8rEyCrvauWSYGZK2ia3o7vd3akF07acHAFpOA==" saltValue="yVW9XmDwTqEnmpSGai0KYg==" spinCount="100000" sqref="L38:L39 C38:C39" name="Range1_2_2"/>
    <protectedRange algorithmName="SHA-512" hashValue="ON39YdpmFHfN9f47KpiRvqrKx0V9+erV1CNkpWzYhW/Qyc6aT8rEyCrvauWSYGZK2ia3o7vd3akF07acHAFpOA==" saltValue="yVW9XmDwTqEnmpSGai0KYg==" spinCount="100000" sqref="L40 C40" name="Range1_4_1"/>
    <protectedRange algorithmName="SHA-512" hashValue="ON39YdpmFHfN9f47KpiRvqrKx0V9+erV1CNkpWzYhW/Qyc6aT8rEyCrvauWSYGZK2ia3o7vd3akF07acHAFpOA==" saltValue="yVW9XmDwTqEnmpSGai0KYg==" spinCount="100000" sqref="C41:C43 L41:L43" name="Range1_9"/>
    <protectedRange algorithmName="SHA-512" hashValue="ON39YdpmFHfN9f47KpiRvqrKx0V9+erV1CNkpWzYhW/Qyc6aT8rEyCrvauWSYGZK2ia3o7vd3akF07acHAFpOA==" saltValue="yVW9XmDwTqEnmpSGai0KYg==" spinCount="100000" sqref="C44:C46 L44:L46" name="Range1_16"/>
    <protectedRange algorithmName="SHA-512" hashValue="ON39YdpmFHfN9f47KpiRvqrKx0V9+erV1CNkpWzYhW/Qyc6aT8rEyCrvauWSYGZK2ia3o7vd3akF07acHAFpOA==" saltValue="yVW9XmDwTqEnmpSGai0KYg==" spinCount="100000" sqref="C47:C50 L47:L50" name="Range1_2_1_1"/>
  </protectedRanges>
  <sortState xmlns:xlrd2="http://schemas.microsoft.com/office/spreadsheetml/2017/richdata2" ref="L43:O96">
    <sortCondition descending="1" ref="O6:O96"/>
  </sortState>
  <hyperlinks>
    <hyperlink ref="C59" location="'Tim Thomas'!A1" display="Tim Thomas" xr:uid="{795A6C19-0608-4AB4-8178-76647CC326AD}"/>
    <hyperlink ref="C19" location="'Steve Kiemele'!A1" display="Steve Kiemele" xr:uid="{0FD2922C-C0BF-4045-8192-31B1E0846BD6}"/>
    <hyperlink ref="C6" location="'Justin Fortson'!A1" display="Justin Fortson" xr:uid="{D54789E2-1863-4EEF-B4CE-DA3B59812691}"/>
    <hyperlink ref="C9" location="'Dave Eisenschmied'!A1" display="Dave Eisenschmied" xr:uid="{891195C1-F646-42EA-BD01-F44D354FA500}"/>
    <hyperlink ref="L75" location="'Tim Thomas'!A1" display="Tim Thomas" xr:uid="{555D6B18-FC86-4F43-A8E0-9A6EAA2EAFE0}"/>
    <hyperlink ref="L11" location="'Steve Kiemele'!A1" display="Steve Kiemele" xr:uid="{5C7408A3-7B4F-44F6-8D9C-30337BD8C8BE}"/>
    <hyperlink ref="L16" location="'Dave Eisenschmied'!A1" display="Dave Eisenschmied" xr:uid="{2B57AB2C-1497-4EAD-B3DE-1C1784B4CB3B}"/>
    <hyperlink ref="C46" location="'Paul Dyer'!A1" display="Paul Dyer" xr:uid="{2951D31D-FB20-4D2D-8043-EDE059BB8F58}"/>
    <hyperlink ref="C7" location="'Ken Osmond'!A1" display="Ken Osmond" xr:uid="{0A1FF8AE-DA7D-403A-A521-6C76B05DB176}"/>
    <hyperlink ref="C29" location="'Kenneth Sledge'!A1" display="Kenneth Sledge" xr:uid="{CA84FA6E-E3F8-447C-80C2-2E6D6B18E4E2}"/>
    <hyperlink ref="C8" location="'David Strother'!A1" display="David Strother" xr:uid="{B9C156A2-6625-4C56-ACFF-3CD5F5AF4EED}"/>
    <hyperlink ref="C17" location="'Gary Hicks'!A1" display="Gary Hicks" xr:uid="{457D537B-002D-4F44-A627-70FBBF71EE61}"/>
    <hyperlink ref="L47" location="'Paul Dyer'!A1" display="Paul Dyer" xr:uid="{B42434F6-52DE-4ECB-910B-886310FC1566}"/>
    <hyperlink ref="L24" location="'Ken Osmond'!A1" display="Ken Osmond" xr:uid="{FE21FB00-E0CB-4935-8ADD-C3791FE39E69}"/>
    <hyperlink ref="L37" location="'Kenneth Sledge'!A1" display="Kenneth Sledge" xr:uid="{F7B5A623-28E0-4A21-ABA6-CD27B8CE4CD9}"/>
    <hyperlink ref="L27" location="'David Strother'!A1" display="David Strother" xr:uid="{F4701035-2FB7-4C0B-A318-61C77CD265A6}"/>
    <hyperlink ref="L34" location="'Gary Hicks'!A1" display="Gary Hicks" xr:uid="{BE5E82A5-E20D-416F-B9CF-16E0B3439746}"/>
    <hyperlink ref="C25" location="'Walter Smith'!A1" display="Walter Smith" xr:uid="{30F7E291-3B00-4822-8634-4940CB53363E}"/>
    <hyperlink ref="L25" location="'Walter Smith'!A1" display="Walter Smith" xr:uid="{E8EF64EA-B7DB-4F27-B4B2-252B21477BAF}"/>
    <hyperlink ref="C12" location="'Claudia Escoto'!A1" display="Claudia Escoto" xr:uid="{27C9B8A1-8D8D-492B-B09C-6B44A812D311}"/>
    <hyperlink ref="L19" location="'Claudia Escoto'!A1" display="Claudia Escoto" xr:uid="{E1CD9310-F004-434F-BDEA-BE95D5C7354E}"/>
    <hyperlink ref="C32" location="'JD Philips'!A1" display="JD Philips" xr:uid="{38578E31-5D81-4949-AE4A-C0AAA02F878D}"/>
    <hyperlink ref="L31" location="'JD Philips'!A1" display="JD Philips" xr:uid="{5496B86C-566A-4D8C-A20C-851755251B00}"/>
    <hyperlink ref="C47" location="'Harold Reynolds'!A1" display="Harold Reynold" xr:uid="{305CABDA-EDB5-48AD-A346-7EA7E41118CF}"/>
    <hyperlink ref="L45" location="'Harold Reynolds'!A1" display="Harold Reynold" xr:uid="{48C4EB8F-BC78-4359-8AD6-B91A7DFEF65A}"/>
    <hyperlink ref="C78" location="'Jerry Thompson'!A1" display="Jerry Thompson" xr:uid="{BE3C1D85-CEED-43C7-9A2C-14042AF9E034}"/>
    <hyperlink ref="L83" location="'Jerry Thompson'!A1" display="Jerry Thompson" xr:uid="{89A47C85-2986-4B5E-AE39-637AA8DA2950}"/>
    <hyperlink ref="C90" location="'JJ Griffin'!A1" display="JJ Griffin" xr:uid="{0DA6B739-544D-4132-BE6B-641D918426E6}"/>
    <hyperlink ref="L91" location="'JJ Griffin'!A1" display="JJ Griffin" xr:uid="{8005EFBD-EF8E-4C39-B285-8B1B7C716ADF}"/>
    <hyperlink ref="C37" location="'Jim Stewart'!A1" display="Jim Stewart" xr:uid="{46488B84-62E0-4091-8D43-87402310EE56}"/>
    <hyperlink ref="L36" location="'Jim Stewart'!A1" display="Jim Stewart" xr:uid="{A692FB7F-D715-403C-9546-274BD8669B3C}"/>
    <hyperlink ref="C28" location="'David Lewis'!A1" display="David Lewis" xr:uid="{0FA5E26C-EE38-4F71-9F4D-C31A9A4C07A9}"/>
    <hyperlink ref="L26" location="'David Lewis'!A1" display="David Lewis" xr:uid="{6D7BE999-819D-46E0-8A32-AFA8CDD1DBF7}"/>
    <hyperlink ref="C14" location="'Frank Baird'!A1" display="Frank Baird" xr:uid="{E4BFF1C9-07B0-4642-B8DE-8EECB6B5EECD}"/>
    <hyperlink ref="L15" location="'Frank Baird'!A1" display="Frank Baird" xr:uid="{B02D3605-0F53-49BE-AAC3-358CD93BAD10}"/>
    <hyperlink ref="C24" location="'Julie Mekolites'!A1" display="Julie Mekolites" xr:uid="{8C32EECC-165E-4ED7-877D-D75871916D37}"/>
    <hyperlink ref="L22" location="'Julie Mekolites'!A1" display="Julie Mekolites" xr:uid="{2523A4C7-A0A9-4281-8C8F-360615DC8633}"/>
    <hyperlink ref="C10" location="'Patrick Kennedy'!A1" display="Patrick Kennedy" xr:uid="{7FA93019-E7D6-41FC-90C5-EB2CB14EED3A}"/>
    <hyperlink ref="L14" location="'Patrick Kennedy'!A1" display="Patrick Kennedy" xr:uid="{C099E865-BBAF-44FD-8E78-A475471ACE57}"/>
    <hyperlink ref="C36" location="'Dana Waxler'!A1" display="Dana Waxler" xr:uid="{0FDDBA63-059E-4F8D-BD38-6E9A0799F266}"/>
    <hyperlink ref="L29" location="'Dana Waxler'!A1" display="Dana Waxler" xr:uid="{64F2610C-78CC-4B64-BCEF-C1CFD7282095}"/>
    <hyperlink ref="C80" location="'Drew Johnston'!A1" display="Drew Johnston" xr:uid="{1FB76D52-60A9-4733-B577-B0E7485F1152}"/>
    <hyperlink ref="L78" location="'Drew Johnston'!A1" display="Drew Johnston" xr:uid="{ACC1A8DA-5724-451D-9114-6125BB06F50A}"/>
    <hyperlink ref="C26" location="'Max Dixon'!A1" display="Max Dixon" xr:uid="{6DB71156-C54D-4A93-9EEC-1DA59329F728}"/>
    <hyperlink ref="L13" location="'Max Dixon'!A1" display="Max Dixon" xr:uid="{363F5516-7A55-4AA8-AAA5-247B0761A7AD}"/>
    <hyperlink ref="C40" location="'Chris Bissett'!A1" display="Chris Bissett" xr:uid="{1387CE99-0DEF-4A06-AC8E-F5D7D86A5CA6}"/>
    <hyperlink ref="L40" location="'Chris Bissett'!A1" display="Chris Bissett" xr:uid="{421A6558-0187-42AE-A48E-DD5454A85959}"/>
    <hyperlink ref="C84" location="'Brian Vincent'!A1" display="Brian Vincent" xr:uid="{489064B0-502D-4DF6-B354-EC2E94F9D831}"/>
    <hyperlink ref="L81" location="'Brian Vincent'!A1" display="Brian Vincent" xr:uid="{D60BFDEC-B284-4BE3-8E1B-3D32716EB807}"/>
    <hyperlink ref="C41" location="'Steve Huebinger'!A1" display="Steve Huebinger" xr:uid="{0C76B3AF-935C-41F7-B905-2A0F96F492F6}"/>
    <hyperlink ref="L41" location="'Steve Huebinger'!A1" display="Steve Huebinger" xr:uid="{B70CB3FA-C1FC-40DA-B525-512E1F51964C}"/>
    <hyperlink ref="C43" location="'Jim Haley'!A1" display="Jim Haley" xr:uid="{85157D04-BB91-4131-8896-38A13DA61C75}"/>
    <hyperlink ref="L48" location="'Jim Haley'!A1" display="Jim Haley" xr:uid="{913C36AA-CCF5-4964-BB65-071BB9EA86EE}"/>
    <hyperlink ref="C31" location="'Mike Stempien'!A1" display="Mike Stempien" xr:uid="{404F7A4F-EC3A-4C4D-8387-0D93D66C24F3}"/>
    <hyperlink ref="L32" location="'Mike Stempien'!A1" display="Mike Stempien" xr:uid="{98C7FC13-60C9-4F78-88EF-E97580A44BD9}"/>
    <hyperlink ref="C20" location="'Bob Leir'!A1" display="Bob Leir" xr:uid="{D6DA07FA-687E-4D8E-8E34-E1E2FFADF9B7}"/>
    <hyperlink ref="L23" location="'Bob Leir'!A1" display="Bob Leir" xr:uid="{785E8C13-DF64-4761-BC61-30A3FBA723D6}"/>
    <hyperlink ref="C18" location="'Dave Jennings'!A1" display="David Jennings" xr:uid="{63AD6CB4-DDA0-4727-B76F-A626D5661463}"/>
    <hyperlink ref="L7" location="'Dave Jennings'!A1" display="David Jennings" xr:uid="{9D194A62-85AC-4083-8597-49ED94068F20}"/>
    <hyperlink ref="C56" location="'Dale Cauthen'!A1" display="Dale Cauthen" xr:uid="{BBDF9939-C0D8-433B-B9FE-66D26C78D88B}"/>
    <hyperlink ref="L76" location="'Dale Cauthen'!A1" display="Dale Cauthen" xr:uid="{E5885F38-8B39-40F2-8EED-D9A058996CB7}"/>
    <hyperlink ref="L12" location="'Justin Fortson'!A1" display="Justin Fortson" xr:uid="{DE12DA37-931B-4492-90DF-D8B75F02E0FC}"/>
    <hyperlink ref="C61" location="'Larry McGill'!A1" display="Larry McGill" xr:uid="{433E1936-7BD6-44A0-9FA9-99BC726BBCFF}"/>
    <hyperlink ref="L56" location="'Larry McGill'!A1" display="Larry McGill" xr:uid="{DFBD67DC-F752-4D63-ACEE-F7703DD9BE65}"/>
    <hyperlink ref="C85" location="'Freddy Geiselbreth'!A1" display="Freddy Geiselbreth" xr:uid="{C0CDD832-2556-41BE-9A25-C147225ABBF9}"/>
    <hyperlink ref="L86" location="'Freddy Geiselbreth'!A1" display="Freddy Geiselbreth" xr:uid="{559B09C2-F0BD-46EE-95F1-9EFD2903421C}"/>
    <hyperlink ref="C86" location="'cory Applewhite'!A1" display="Cory Applewhite" xr:uid="{EE441D5C-A6CE-40BE-9C75-371D43CEEE6F}"/>
    <hyperlink ref="L88" location="'cory Applewhite'!A1" display="Cory Applewhite" xr:uid="{2BE3B75F-E4F6-4389-BF57-6257401BF38D}"/>
    <hyperlink ref="C95" location="'George Maggelet'!A1" display="George Maggelet" xr:uid="{26FD75BD-48A0-456F-813A-44973F965E54}"/>
    <hyperlink ref="L95" location="'George Maggelet'!A1" display="George Maggelet" xr:uid="{0B4BF05B-56B2-4432-A611-BC19BFEE7B93}"/>
    <hyperlink ref="C23" location="'John Petteruti'!A1" display="John Petteruti" xr:uid="{5CEB909A-6369-4193-A884-694056816092}"/>
    <hyperlink ref="L18" location="'John Petteruti'!A1" display="John Petteruti" xr:uid="{F09A98D3-B400-4B03-8BC1-6E112FD3061B}"/>
    <hyperlink ref="C38" location="'Scott McClure'!A1" display="Scott McClure" xr:uid="{04A1DA30-30E5-4EFC-9B96-2617FB7C6092}"/>
    <hyperlink ref="L39" location="'Scott McClure'!A1" display="Scott McClure" xr:uid="{AB480C9C-FA89-4194-BA72-1E645C291501}"/>
    <hyperlink ref="C11" location="'Jake Radwanski'!A1" display="Jake Radwanski" xr:uid="{9BE515B5-C11E-4C4B-A942-675E2DEF950B}"/>
    <hyperlink ref="L9" location="'Jake Radwanski'!A1" display="Jake Radwanski" xr:uid="{E2EAA43D-E040-484A-9DD2-08CED563D0F2}"/>
    <hyperlink ref="C27" location="'Chuck Brooks'!A1" display="Chuck Brooks" xr:uid="{8FBD6FEE-3363-44A3-B4C3-B3276EA151E3}"/>
    <hyperlink ref="L21" location="'Chuck Brooks'!A1" display="Chuck Brooks" xr:uid="{F89FC466-96CF-437D-960C-5637130802B3}"/>
    <hyperlink ref="C82" location="'Mike Thomas'!A1" display="Mike Thomas" xr:uid="{6898C0A7-6CCC-416C-B29D-FCE1E8ED5BF4}"/>
    <hyperlink ref="L82" location="'Mike Thomas'!A1" display="Mike Thomas" xr:uid="{AC3AF5AB-5A77-4B9B-BF60-7E1FDA53A74D}"/>
    <hyperlink ref="C89" location="'Joel Mekolites'!A1" display="Joel Mekolites" xr:uid="{12712BFB-5F6D-43E1-9AEB-8996C973A738}"/>
    <hyperlink ref="L85" location="'Joel Mekolites'!A1" display="Joel Mekolites" xr:uid="{39F9E3AF-4A03-4F45-9926-2706293726AB}"/>
    <hyperlink ref="C15" location="'Steve Pennington'!A1" display="Steve Pennington" xr:uid="{191F78E1-F7CC-4BD1-8DA6-C48AAC9F741E}"/>
    <hyperlink ref="L6" location="'Steve Pennington'!A1" display="Steve Pennington" xr:uid="{2B49A346-1DC5-44FC-90D1-E54DD7B2C56A}"/>
    <hyperlink ref="C49" location="'David Gilliam'!A1" display="David Gilliam" xr:uid="{5799D98A-27A8-4308-A79A-0202DBF3554A}"/>
    <hyperlink ref="L46" location="'David Gilliam'!A1" display="David Gilliam" xr:uid="{ECAA5E50-E7B6-4F0C-990B-63A47FAE1125}"/>
    <hyperlink ref="C77" location="'Matthew Tignor'!A1" display="Matthew Tignor" xr:uid="{DF92A148-428E-43DE-829B-5DD7A7E69B2C}"/>
    <hyperlink ref="L73" location="'Matthew Tignor'!A1" display="Matthew Tignor" xr:uid="{DB09A08C-FAEF-420C-8C13-6288276F1333}"/>
    <hyperlink ref="C13" location="'Joe Jarrell'!A1" display="Joe Jarrell" xr:uid="{51AF9908-0ECB-45B2-AF79-C04EEF808BFD}"/>
    <hyperlink ref="L8" location="'Joe Jarrell'!A1" display="Joe Jarrell" xr:uid="{386CF662-F8F2-4B25-B8B9-5029DE40CE6A}"/>
    <hyperlink ref="C30" location="'Bill Meyer'!A1" display="Bill Meyer" xr:uid="{FD335530-B30F-4656-8CA9-16C0F096F6BA}"/>
    <hyperlink ref="L30" location="'Bill Meyer'!A1" display="Bill Meyer" xr:uid="{2156882F-C834-44B5-809B-42A47738B3DE}"/>
    <hyperlink ref="C88" location="'Mark Caldwell'!A1" display="Mark Caldwell" xr:uid="{BB893C0C-220F-47EC-BCBD-CA453776DA8E}"/>
    <hyperlink ref="L87" location="'Mark Caldwell'!A1" display="Mark Caldwell" xr:uid="{1E2ED842-C534-4F7B-B821-EB14724A3E2B}"/>
    <hyperlink ref="C48" location="'Rick Hahn'!A1" display="Rick Hahn" xr:uid="{61895C17-8166-457A-93F0-3B5AA13E4B05}"/>
    <hyperlink ref="L53" location="'Rick Hahn'!A1" display="Rick Hahn" xr:uid="{250CA474-3D68-4DDF-B9C7-0B3F6015D3FC}"/>
    <hyperlink ref="C72" location="'Ethan Wheat'!A1" display="Ethan Wheat" xr:uid="{7DC27D30-41EA-4E64-BA69-FD01476D375B}"/>
    <hyperlink ref="L67" location="'Ethan Wheat'!A1" display="Ethan Wheat" xr:uid="{2CF6EB78-4EE4-4BA2-9CB4-0132390FE27F}"/>
    <hyperlink ref="C35" location="'Heather Johns'!A1" display="Heather Johns" xr:uid="{1B2BD93B-72A3-48EA-ACEC-8599706ED601}"/>
    <hyperlink ref="L28" location="'Heather Johns'!A1" display="Heather Johns" xr:uid="{FA47A2F6-0E0E-4B65-B674-3A4F62026643}"/>
    <hyperlink ref="C83" location="'Rod Stutzman'!A1" display="Rod Stutzman" xr:uid="{9B420E92-CBA0-49A3-91B7-3F2DA1FE7879}"/>
    <hyperlink ref="L80" location="'Rod Stutzman'!A1" display="Rod Stutzman" xr:uid="{770B8ED8-3488-4A19-B9D9-B51FEC3B0D00}"/>
    <hyperlink ref="C68" location="'Blake Thompson'!A1" display="Blake Thompson" xr:uid="{AB346354-7895-4A55-8F31-B9AB001716F5}"/>
    <hyperlink ref="L70" location="'Blake Thompson'!A1" display="Blake Thompson" xr:uid="{AC88EC89-2EA7-4417-B174-069480701E9A}"/>
    <hyperlink ref="C64" location="'Tim Cross'!A1" display="Tim Cross" xr:uid="{EA02A512-8289-41B9-B4C5-EA7CA5C95DE4}"/>
    <hyperlink ref="L57" location="'Tim Cross'!A1" display="Tim Cross" xr:uid="{8EADF23D-3F89-4754-8A0A-1B20AE78B59B}"/>
    <hyperlink ref="C33" location="'Ken Patton'!A1" display="Ken Patton" xr:uid="{BB3E1E53-917C-4773-A1D9-0701B5F5171C}"/>
    <hyperlink ref="L35" location="'Ken Patton'!A1" display="Ken Patton" xr:uid="{CD144A74-B66C-4AD4-8A4B-515FDEB6AC7E}"/>
    <hyperlink ref="C44" location="'James Roach'!A1" display="James Roach" xr:uid="{5A8F70B6-B319-4E26-B434-31285C2A79F7}"/>
    <hyperlink ref="L61" location="'James Roach'!A1" display="James Roach" xr:uid="{7BF36EB9-66BB-471A-9A23-8879C072123B}"/>
    <hyperlink ref="C34" location="'Steve Shropshire'!A1" display="Steve Shropshire" xr:uid="{3AF5CCF5-E0DB-4F13-B5B6-E6E34E0FB3FD}"/>
    <hyperlink ref="L33" location="'Steve Shropshire'!A1" display="Steve Shropshire" xr:uid="{E21352D6-4AC5-4C02-83F3-DB3C95308AE6}"/>
    <hyperlink ref="C57" location="'Al Culifer'!A1" display="Al Clulifer" xr:uid="{D9A7D4D9-0B2F-42D8-BCB3-84023ABD82D3}"/>
    <hyperlink ref="L54" location="'Al Culifer'!A1" display="Al Clulifer" xr:uid="{CB56F9CA-3720-4276-A540-15710B27FB82}"/>
    <hyperlink ref="C70" location="'James Long'!A1" display="James Long" xr:uid="{B2F36EE9-FB40-4C11-921C-33D9FB3F8D6C}"/>
    <hyperlink ref="L63" location="'James Long'!A1" display="James Long" xr:uid="{2727B375-249B-4BED-8396-9B3788F53470}"/>
    <hyperlink ref="C22" location="'Bert Farias'!A1" display="Bert Farias" xr:uid="{93786612-52A8-4549-A506-24727E77958D}"/>
    <hyperlink ref="L20" location="'Bert Farias'!A1" display="Bert Farias" xr:uid="{D5F04D81-8F03-4244-8A25-F0BAF05D3432}"/>
    <hyperlink ref="C39" location="'Roger Blaine'!A1" display="Roger Blaine" xr:uid="{B4381088-4FE3-4C7C-85DD-21B48CE17138}"/>
    <hyperlink ref="L38" location="'Roger Blaine'!A1" display="Roger Blaine" xr:uid="{C52643C0-6FBD-4DC1-864C-9C2DBC8EF8D7}"/>
    <hyperlink ref="C50" location="'Dan Tucker'!A1" display="Dan Tucker" xr:uid="{2E594CBE-74EA-42E1-B890-D1971056B045}"/>
    <hyperlink ref="L65" location="'Dan Tucker'!A1" display="Dan Tucker" xr:uid="{162D0635-2F10-45B7-8D82-FE13FAB1B1F1}"/>
    <hyperlink ref="C16" location="'Cody Dockery'!A1" display="Cody Dockery" xr:uid="{8DD94EBC-14AF-4984-8B07-531F1697CDFA}"/>
    <hyperlink ref="L17" location="'Cody Dockery'!A1" display="Cody Dockery" xr:uid="{D6AAAA47-8336-4A89-A092-1B612D421A5D}"/>
    <hyperlink ref="C51" location="'Billy Hudson'!A1" display="Billy Hudson" xr:uid="{A874529A-2B81-43F8-A3C7-D9D840E709A8}"/>
    <hyperlink ref="L43" location="'Billy Hudson'!A1" display="Billy Hudson" xr:uid="{89209728-1257-48FC-B0DE-0425C117CE7A}"/>
    <hyperlink ref="C87" location="'Johnathan Keller'!A1" display="Johnathan Keller" xr:uid="{728CD338-5936-4B38-8B16-67E7FA69CAD3}"/>
    <hyperlink ref="L89" location="'Johnathan Keller'!A1" display="Johnathan Keller" xr:uid="{49F53946-64B0-42A5-B32A-E8D49ED48C3D}"/>
    <hyperlink ref="C69" location="'Megan Dockery'!A1" display="Megan Dockery" xr:uid="{FA82E4EB-65CE-4071-8F84-30B132E4912B}"/>
    <hyperlink ref="L72" location="'Megan Dockery'!A1" display="Megan Dockery" xr:uid="{5921F227-633E-4F65-81E8-CD321812BA9C}"/>
    <hyperlink ref="C55" location="'Jamie Compton'!A1" display="Jamie Compton" xr:uid="{3006F646-8DE9-4985-A0F6-77C488867439}"/>
    <hyperlink ref="L44" location="'Jamie Compton'!A1" display="Jamie Compton" xr:uid="{CA46072D-9238-4C0F-AB09-EC8B9E73ED2A}"/>
    <hyperlink ref="C79" location="'Caden Lewis'!A1" display="Caden Lewis" xr:uid="{B689C983-367A-4271-B6D4-58FD115E3888}"/>
    <hyperlink ref="L77" location="'Caden Lewis'!A1" display="Caden Lewis" xr:uid="{A5450575-2C28-41DE-B3EB-2CE802589AB2}"/>
    <hyperlink ref="C92" location="'Bob Duncan'!A1" display="Bob Duncan" xr:uid="{3CEEA339-DA57-449B-BB7F-D01D8408752D}"/>
    <hyperlink ref="L92" location="'Bob Duncan'!A1" display="Bob Duncan" xr:uid="{0ED0A740-FC88-442A-9989-D79D36D241FA}"/>
    <hyperlink ref="C60" location="'David Harris'!A1" display="David Harris" xr:uid="{DA4AE278-B760-409D-A99D-5F94BACF311F}"/>
    <hyperlink ref="L55" location="'David Harris'!A1" display="David Harris" xr:uid="{C5B5D164-5F17-4C71-92BC-66611C483B60}"/>
    <hyperlink ref="C58" location="'Don Anglin'!A1" display="Don Anglin" xr:uid="{B48C90C2-C175-4FF9-8353-33DA66268A74}"/>
    <hyperlink ref="L60" location="'Don Anglin'!A1" display="Don Anglin" xr:uid="{E6BBF0B3-701D-400C-AFF8-0BF8AFA83D24}"/>
    <hyperlink ref="C65" location="'Gary Gallion'!A1" display="Gary Gallion" xr:uid="{B44472B3-F5EB-4BAE-8AA4-7EA04974484C}"/>
    <hyperlink ref="L59" location="'Gary Gallion'!A1" display="Gary Gallion" xr:uid="{FF7ACF52-BDE5-46F5-8171-7F12A7E4E21C}"/>
    <hyperlink ref="C21" location="'John Laseter'!A1" display="John Laseter" xr:uid="{760FDAB3-7C4B-4BD0-A700-67CFFFFDE5C1}"/>
    <hyperlink ref="L10" location="'John Laseter'!A1" display="John Laseter" xr:uid="{BD704F06-65B8-404E-AB64-499FF1FDEB60}"/>
    <hyperlink ref="C71" location="'Kate Lewis'!A1" display="Kate Lewis" xr:uid="{459E86B8-8CCC-44E4-A2C0-4C2936B3C690}"/>
    <hyperlink ref="L64" location="'Kate Lewis'!A1" display="Kate Lewis" xr:uid="{BDF2BC8B-1DF7-47ED-905F-7F5CD6BD42CC}"/>
    <hyperlink ref="C76" location="'Paul Bilksy'!A1" display="Paul Bilksy" xr:uid="{184679FA-4F92-42ED-83E1-2C3D22891493}"/>
    <hyperlink ref="L74" location="'Paul Bilksy'!A1" display="Paul Bilksy" xr:uid="{A3234560-7385-4ABC-B419-1739C0A89722}"/>
    <hyperlink ref="C91" location="'Stephanie Bilksy'!A1" display="Stephanie Bilksy" xr:uid="{91FDBE23-F124-48E6-9405-B0D394F58012}"/>
    <hyperlink ref="L90" location="'Stephanie Bilksy'!A1" display="Stephanie Bilksy" xr:uid="{179B29CF-BD49-4B74-9ED5-79B5CF6E74DD}"/>
    <hyperlink ref="C81" location="'Tony Carmichael'!A1" display="Tony Carmichael" xr:uid="{F3FC6B7E-3F50-4C6B-ABC7-74E793B46B53}"/>
    <hyperlink ref="L79" location="'Tony Carmichael'!A1" display="Tony Carmichael" xr:uid="{E9E859B4-D8A6-49FF-B5FB-3F381AFFEBF6}"/>
    <hyperlink ref="C96" location="'Stephen Rorer'!A1" display="Stephen Rorer" xr:uid="{300DDC7D-37B9-4F33-A387-A00A444FB46F}"/>
    <hyperlink ref="L96" location="'Stephen Rorer'!A1" display="Stephen Rorer" xr:uid="{44A4D7CE-1A78-47CB-BC21-5067476C019E}"/>
    <hyperlink ref="C75" location="'Dean Dixon'!A1" display="Dean Dixon" xr:uid="{C9851186-F51F-40B9-86E3-18D73B7791E4}"/>
    <hyperlink ref="L84" location="'Dean Dixon'!A1" display="Dean Dixon" xr:uid="{EB213B1B-50A5-414D-880A-7D80FA1C4338}"/>
    <hyperlink ref="C63" location="'Dennis Young'!A1" display="Dennis Young" xr:uid="{2A162287-0EFD-443D-9236-A710FA85E170}"/>
    <hyperlink ref="L66" location="'Dennis Young'!A1" display="Dennis Young" xr:uid="{8CE680EC-3356-4CC3-BFE7-CFC0B352661B}"/>
    <hyperlink ref="C53" location="'Hubert Kelsheimer'!A1" display="Hubert Kelsheimer" xr:uid="{3C533427-8D6A-4B1C-8B71-648E630FB9C4}"/>
    <hyperlink ref="L58" location="'Hubert Kelsheimer'!A1" display="Hubert Kelsheimer" xr:uid="{93D579DC-7E94-4883-B385-B10E2E585DF0}"/>
    <hyperlink ref="C52" location="'James Braddy'!A1" display="James Braddy" xr:uid="{683D18FE-A2FF-4802-BC81-3DE214EFDF23}"/>
    <hyperlink ref="L51" location="'James Braddy'!A1" display="James Braddy" xr:uid="{F4A99957-BF91-440B-AF6A-0A5EA1887E95}"/>
    <hyperlink ref="C94" location="'Jason Chegwidden'!A1" display="Jason Chegwidden" xr:uid="{DA78C33C-DC09-49E6-8EA1-3000DB609724}"/>
    <hyperlink ref="L93" location="'Jason Chegwidden'!A1" display="Jason Chegwidden" xr:uid="{A9983AAB-F248-4C78-858F-823FBA7FE83D}"/>
    <hyperlink ref="C62" location="'Jerry Hensler'!A1" display="Jerry Hensler" xr:uid="{7487F1A4-4E18-42DD-AB42-D9164BBB4643}"/>
    <hyperlink ref="L50" location="'Jerry Hensler'!A1" display="Jerry Hensler" xr:uid="{20F991B6-14AF-4023-A9F0-6B29A8ABCD16}"/>
    <hyperlink ref="C93" location="'John Hovan'!A1" display="John Hovan" xr:uid="{9D7E8553-1D71-487B-994C-9607C6736C1F}"/>
    <hyperlink ref="L94" location="'John Hovan'!A1" display="John Hovan" xr:uid="{07E1946E-B6E5-44E4-BB1D-BF19C81A0A7A}"/>
    <hyperlink ref="C66" location="'Bob Foote'!A1" display="Bob Foote" xr:uid="{8389B960-6770-4264-9D5F-E07148BC7DE7}"/>
    <hyperlink ref="L71" location="'Bob Foote'!A1" display="Bob Foote" xr:uid="{E0C843D1-8395-46B1-B79E-FB138F5D16FC}"/>
    <hyperlink ref="C45" location="'John Joseph'!A1" display="John Joseph" xr:uid="{8DFD0C70-2264-424E-B8F4-F4F408A6FDCD}"/>
    <hyperlink ref="L49" location="'John Joseph'!A1" display="John Joseph" xr:uid="{1A49109B-31D4-4DAF-8B14-CE64168D1C66}"/>
    <hyperlink ref="C74" location="'Bob Bass'!A1" display="Bob Bass" xr:uid="{3B536CBC-8C62-4693-AD61-ECB4982346BC}"/>
    <hyperlink ref="L69" location="'Bob Bass'!A1" display="Bob Bass" xr:uid="{F51CA9CD-5C03-4E35-9C77-3FB4C9CDDAC4}"/>
    <hyperlink ref="C67" location="'Dean Irvin'!A1" display="Dean Irvin" xr:uid="{B9C9CD26-B7D2-4DDC-8C09-14DE6DDDCDD6}"/>
    <hyperlink ref="L62" location="'Dean Irvin'!A1" display="Dean Irvin" xr:uid="{8E7DB805-DE13-43B3-81A4-556D52FD0869}"/>
    <hyperlink ref="C73" location="'Jay Osmond'!A1" display="Jay Osmond" xr:uid="{F75677FC-56AB-4DBF-8758-40F91FA54937}"/>
    <hyperlink ref="L68" location="'Jay Osmond'!A1" display="Jay Osmond" xr:uid="{107B6308-29C8-4D0A-A103-0DEEB1C361B6}"/>
    <hyperlink ref="C54" location="'Joe Yanez'!A1" display="Joe Yanez" xr:uid="{69B1488E-4F43-44E5-AF18-309A3BE2890A}"/>
    <hyperlink ref="L52" location="'Joe Yanez'!A1" display="Joe Yanez" xr:uid="{45A1D83B-F44C-4ED7-A872-189512E4D8E8}"/>
  </hyperlink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43346-4AE0-4D94-BC8C-745F98C429E3}"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115</v>
      </c>
      <c r="C2" s="11">
        <v>44390</v>
      </c>
      <c r="D2" s="12" t="s">
        <v>76</v>
      </c>
      <c r="E2" s="13">
        <v>193</v>
      </c>
      <c r="F2" s="13">
        <v>182</v>
      </c>
      <c r="G2" s="13">
        <v>187</v>
      </c>
      <c r="H2" s="13">
        <v>188</v>
      </c>
      <c r="I2" s="13"/>
      <c r="J2" s="13"/>
      <c r="K2" s="14">
        <v>4</v>
      </c>
      <c r="L2" s="14">
        <v>750</v>
      </c>
      <c r="M2" s="15">
        <v>187.5</v>
      </c>
      <c r="N2" s="16">
        <v>11</v>
      </c>
      <c r="O2" s="17">
        <v>198.5</v>
      </c>
    </row>
    <row r="3" spans="1:17" x14ac:dyDescent="0.3">
      <c r="A3" s="9" t="s">
        <v>42</v>
      </c>
      <c r="B3" s="10" t="s">
        <v>115</v>
      </c>
      <c r="C3" s="11">
        <v>44415</v>
      </c>
      <c r="D3" s="12" t="s">
        <v>76</v>
      </c>
      <c r="E3" s="13">
        <v>175</v>
      </c>
      <c r="F3" s="13">
        <v>151</v>
      </c>
      <c r="G3" s="13">
        <v>192</v>
      </c>
      <c r="H3" s="13">
        <v>182</v>
      </c>
      <c r="I3" s="13">
        <v>191</v>
      </c>
      <c r="J3" s="13">
        <v>174</v>
      </c>
      <c r="K3" s="14">
        <v>6</v>
      </c>
      <c r="L3" s="14">
        <v>1065</v>
      </c>
      <c r="M3" s="15">
        <v>177.5</v>
      </c>
      <c r="N3" s="16">
        <v>16</v>
      </c>
      <c r="O3" s="17">
        <v>193.5</v>
      </c>
    </row>
    <row r="6" spans="1:17" x14ac:dyDescent="0.3">
      <c r="K6" s="7">
        <f>SUM(K2:K5)</f>
        <v>10</v>
      </c>
      <c r="L6" s="7">
        <f>SUM(L2:L5)</f>
        <v>1815</v>
      </c>
      <c r="M6" s="8">
        <f>SUM(L6/K6)</f>
        <v>181.5</v>
      </c>
      <c r="N6" s="7">
        <f>SUM(N2:N5)</f>
        <v>27</v>
      </c>
      <c r="O6" s="8">
        <f>SUM(M6+N6)</f>
        <v>208.5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9"/>
    <protectedRange algorithmName="SHA-512" hashValue="ON39YdpmFHfN9f47KpiRvqrKx0V9+erV1CNkpWzYhW/Qyc6aT8rEyCrvauWSYGZK2ia3o7vd3akF07acHAFpOA==" saltValue="yVW9XmDwTqEnmpSGai0KYg==" spinCount="100000" sqref="D2" name="Range1_1_34"/>
    <protectedRange algorithmName="SHA-512" hashValue="ON39YdpmFHfN9f47KpiRvqrKx0V9+erV1CNkpWzYhW/Qyc6aT8rEyCrvauWSYGZK2ia3o7vd3akF07acHAFpOA==" saltValue="yVW9XmDwTqEnmpSGai0KYg==" spinCount="100000" sqref="B3:C3 E3:J3" name="Range1_25"/>
    <protectedRange algorithmName="SHA-512" hashValue="ON39YdpmFHfN9f47KpiRvqrKx0V9+erV1CNkpWzYhW/Qyc6aT8rEyCrvauWSYGZK2ia3o7vd3akF07acHAFpOA==" saltValue="yVW9XmDwTqEnmpSGai0KYg==" spinCount="100000" sqref="D3" name="Range1_1_20"/>
  </protectedRanges>
  <conditionalFormatting sqref="I2">
    <cfRule type="top10" dxfId="2169" priority="8" rank="1"/>
  </conditionalFormatting>
  <conditionalFormatting sqref="H2">
    <cfRule type="top10" dxfId="2168" priority="9" rank="1"/>
  </conditionalFormatting>
  <conditionalFormatting sqref="G2">
    <cfRule type="top10" dxfId="2167" priority="10" rank="1"/>
  </conditionalFormatting>
  <conditionalFormatting sqref="J2">
    <cfRule type="top10" dxfId="2166" priority="7" rank="1"/>
  </conditionalFormatting>
  <conditionalFormatting sqref="F2">
    <cfRule type="top10" dxfId="2165" priority="11" rank="1"/>
  </conditionalFormatting>
  <conditionalFormatting sqref="E2">
    <cfRule type="top10" dxfId="2164" priority="12" rank="1"/>
  </conditionalFormatting>
  <conditionalFormatting sqref="J3">
    <cfRule type="top10" dxfId="2163" priority="1" rank="1"/>
  </conditionalFormatting>
  <conditionalFormatting sqref="I3">
    <cfRule type="top10" dxfId="2162" priority="2" rank="1"/>
  </conditionalFormatting>
  <conditionalFormatting sqref="H3">
    <cfRule type="top10" dxfId="2161" priority="3" rank="1"/>
  </conditionalFormatting>
  <conditionalFormatting sqref="G3">
    <cfRule type="top10" dxfId="2160" priority="4" rank="1"/>
  </conditionalFormatting>
  <conditionalFormatting sqref="F3">
    <cfRule type="top10" dxfId="2159" priority="5" rank="1"/>
  </conditionalFormatting>
  <conditionalFormatting sqref="E3">
    <cfRule type="top10" dxfId="2158" priority="6" rank="1"/>
  </conditionalFormatting>
  <hyperlinks>
    <hyperlink ref="Q1" location="'National Rankings'!A1" display="Return to Rankings" xr:uid="{961E41B7-409F-48A2-8610-E5F4A41F23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810D00-944A-4FD1-9BC1-5F5FACCB94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29B6-6029-4286-8800-1A20D17E680D}">
  <sheetPr codeName="Sheet101"/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64</v>
      </c>
      <c r="C2" s="11">
        <v>44304</v>
      </c>
      <c r="D2" s="12" t="s">
        <v>60</v>
      </c>
      <c r="E2" s="13">
        <v>179</v>
      </c>
      <c r="F2" s="13">
        <v>175</v>
      </c>
      <c r="G2" s="13">
        <v>178</v>
      </c>
      <c r="H2" s="13">
        <v>173</v>
      </c>
      <c r="I2" s="13"/>
      <c r="J2" s="13"/>
      <c r="K2" s="14">
        <v>4</v>
      </c>
      <c r="L2" s="14">
        <v>705</v>
      </c>
      <c r="M2" s="15">
        <v>176.25</v>
      </c>
      <c r="N2" s="16">
        <v>2</v>
      </c>
      <c r="O2" s="17">
        <v>178.25</v>
      </c>
    </row>
    <row r="3" spans="1:17" x14ac:dyDescent="0.3">
      <c r="A3" s="9" t="s">
        <v>42</v>
      </c>
      <c r="B3" s="10" t="s">
        <v>64</v>
      </c>
      <c r="C3" s="11">
        <v>44339</v>
      </c>
      <c r="D3" s="12" t="s">
        <v>80</v>
      </c>
      <c r="E3" s="13">
        <v>179</v>
      </c>
      <c r="F3" s="13">
        <v>184</v>
      </c>
      <c r="G3" s="13">
        <v>183</v>
      </c>
      <c r="H3" s="13">
        <v>181</v>
      </c>
      <c r="I3" s="13"/>
      <c r="J3" s="13"/>
      <c r="K3" s="14">
        <v>4</v>
      </c>
      <c r="L3" s="14">
        <v>727</v>
      </c>
      <c r="M3" s="15">
        <v>181.75</v>
      </c>
      <c r="N3" s="16">
        <v>2</v>
      </c>
      <c r="O3" s="17">
        <v>183.75</v>
      </c>
    </row>
    <row r="4" spans="1:17" x14ac:dyDescent="0.3">
      <c r="A4" s="9" t="s">
        <v>42</v>
      </c>
      <c r="B4" s="10" t="s">
        <v>64</v>
      </c>
      <c r="C4" s="11">
        <v>44346</v>
      </c>
      <c r="D4" s="12" t="s">
        <v>60</v>
      </c>
      <c r="E4" s="13">
        <v>185</v>
      </c>
      <c r="F4" s="13">
        <v>175</v>
      </c>
      <c r="G4" s="13">
        <v>173</v>
      </c>
      <c r="H4" s="13">
        <v>175</v>
      </c>
      <c r="I4" s="13"/>
      <c r="J4" s="13"/>
      <c r="K4" s="14">
        <v>4</v>
      </c>
      <c r="L4" s="14">
        <v>708</v>
      </c>
      <c r="M4" s="15">
        <v>177</v>
      </c>
      <c r="N4" s="16">
        <v>4</v>
      </c>
      <c r="O4" s="17">
        <v>181</v>
      </c>
    </row>
    <row r="5" spans="1:17" x14ac:dyDescent="0.3">
      <c r="A5" s="9" t="s">
        <v>42</v>
      </c>
      <c r="B5" s="10" t="s">
        <v>64</v>
      </c>
      <c r="C5" s="11">
        <v>44360</v>
      </c>
      <c r="D5" s="12" t="s">
        <v>60</v>
      </c>
      <c r="E5" s="13">
        <v>173</v>
      </c>
      <c r="F5" s="13">
        <v>174</v>
      </c>
      <c r="G5" s="13">
        <v>175.1</v>
      </c>
      <c r="H5" s="13">
        <v>176</v>
      </c>
      <c r="I5" s="13"/>
      <c r="J5" s="13"/>
      <c r="K5" s="14">
        <v>4</v>
      </c>
      <c r="L5" s="14">
        <v>698.1</v>
      </c>
      <c r="M5" s="15">
        <v>174.52500000000001</v>
      </c>
      <c r="N5" s="16">
        <v>2</v>
      </c>
      <c r="O5" s="17">
        <v>176.52500000000001</v>
      </c>
    </row>
    <row r="6" spans="1:17" x14ac:dyDescent="0.3">
      <c r="A6" s="9" t="s">
        <v>42</v>
      </c>
      <c r="B6" s="10" t="s">
        <v>64</v>
      </c>
      <c r="C6" s="11">
        <v>44388</v>
      </c>
      <c r="D6" s="12" t="s">
        <v>60</v>
      </c>
      <c r="E6" s="13">
        <v>185</v>
      </c>
      <c r="F6" s="13">
        <v>180</v>
      </c>
      <c r="G6" s="13">
        <v>177</v>
      </c>
      <c r="H6" s="13">
        <v>182</v>
      </c>
      <c r="I6" s="13"/>
      <c r="J6" s="13"/>
      <c r="K6" s="14">
        <v>4</v>
      </c>
      <c r="L6" s="14">
        <v>724</v>
      </c>
      <c r="M6" s="15">
        <v>181</v>
      </c>
      <c r="N6" s="16">
        <v>2</v>
      </c>
      <c r="O6" s="17">
        <v>183</v>
      </c>
    </row>
    <row r="7" spans="1:17" x14ac:dyDescent="0.3">
      <c r="A7" s="9" t="s">
        <v>42</v>
      </c>
      <c r="B7" s="10" t="s">
        <v>64</v>
      </c>
      <c r="C7" s="11">
        <v>44437</v>
      </c>
      <c r="D7" s="12" t="s">
        <v>80</v>
      </c>
      <c r="E7" s="13">
        <v>182</v>
      </c>
      <c r="F7" s="13">
        <v>181</v>
      </c>
      <c r="G7" s="13">
        <v>181</v>
      </c>
      <c r="H7" s="13">
        <v>170</v>
      </c>
      <c r="I7" s="13"/>
      <c r="J7" s="13"/>
      <c r="K7" s="14">
        <v>4</v>
      </c>
      <c r="L7" s="14">
        <v>714</v>
      </c>
      <c r="M7" s="15">
        <v>178.5</v>
      </c>
      <c r="N7" s="16">
        <v>2</v>
      </c>
      <c r="O7" s="17">
        <v>180.5</v>
      </c>
    </row>
    <row r="10" spans="1:17" x14ac:dyDescent="0.3">
      <c r="K10" s="7">
        <f>SUM(K2:K9)</f>
        <v>24</v>
      </c>
      <c r="L10" s="7">
        <f>SUM(L2:L9)</f>
        <v>4276.1000000000004</v>
      </c>
      <c r="M10" s="8">
        <f>SUM(L10/K10)</f>
        <v>178.17083333333335</v>
      </c>
      <c r="N10" s="7">
        <f>SUM(N2:N9)</f>
        <v>14</v>
      </c>
      <c r="O10" s="8">
        <f>SUM(M10+N10)</f>
        <v>192.17083333333335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3"/>
    <protectedRange algorithmName="SHA-512" hashValue="ON39YdpmFHfN9f47KpiRvqrKx0V9+erV1CNkpWzYhW/Qyc6aT8rEyCrvauWSYGZK2ia3o7vd3akF07acHAFpOA==" saltValue="yVW9XmDwTqEnmpSGai0KYg==" spinCount="100000" sqref="B5:C5 E5:J5" name="Range1_9_1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B7:C7 E7:J7" name="Range1_35"/>
    <protectedRange algorithmName="SHA-512" hashValue="ON39YdpmFHfN9f47KpiRvqrKx0V9+erV1CNkpWzYhW/Qyc6aT8rEyCrvauWSYGZK2ia3o7vd3akF07acHAFpOA==" saltValue="yVW9XmDwTqEnmpSGai0KYg==" spinCount="100000" sqref="D7" name="Range1_1_24"/>
  </protectedRanges>
  <conditionalFormatting sqref="H2">
    <cfRule type="top10" dxfId="2157" priority="51" rank="1"/>
  </conditionalFormatting>
  <conditionalFormatting sqref="E2">
    <cfRule type="top10" dxfId="2156" priority="54" rank="1"/>
  </conditionalFormatting>
  <conditionalFormatting sqref="J2">
    <cfRule type="top10" dxfId="2155" priority="49" rank="1"/>
  </conditionalFormatting>
  <conditionalFormatting sqref="I2">
    <cfRule type="top10" dxfId="2154" priority="50" rank="1"/>
  </conditionalFormatting>
  <conditionalFormatting sqref="G2">
    <cfRule type="top10" dxfId="2153" priority="52" rank="1"/>
  </conditionalFormatting>
  <conditionalFormatting sqref="F2">
    <cfRule type="top10" dxfId="2152" priority="53" rank="1"/>
  </conditionalFormatting>
  <conditionalFormatting sqref="J3">
    <cfRule type="top10" dxfId="2151" priority="31" rank="1"/>
  </conditionalFormatting>
  <conditionalFormatting sqref="I3">
    <cfRule type="top10" dxfId="2150" priority="32" rank="1"/>
  </conditionalFormatting>
  <conditionalFormatting sqref="H3">
    <cfRule type="top10" dxfId="2149" priority="33" rank="1"/>
  </conditionalFormatting>
  <conditionalFormatting sqref="G3">
    <cfRule type="top10" dxfId="2148" priority="34" rank="1"/>
  </conditionalFormatting>
  <conditionalFormatting sqref="F3">
    <cfRule type="top10" dxfId="2147" priority="35" rank="1"/>
  </conditionalFormatting>
  <conditionalFormatting sqref="E3">
    <cfRule type="top10" dxfId="2146" priority="36" rank="1"/>
  </conditionalFormatting>
  <conditionalFormatting sqref="J4">
    <cfRule type="top10" dxfId="2145" priority="25" rank="1"/>
  </conditionalFormatting>
  <conditionalFormatting sqref="I4">
    <cfRule type="top10" dxfId="2144" priority="26" rank="1"/>
  </conditionalFormatting>
  <conditionalFormatting sqref="H4">
    <cfRule type="top10" dxfId="2143" priority="27" rank="1"/>
  </conditionalFormatting>
  <conditionalFormatting sqref="G4">
    <cfRule type="top10" dxfId="2142" priority="28" rank="1"/>
  </conditionalFormatting>
  <conditionalFormatting sqref="F4">
    <cfRule type="top10" dxfId="2141" priority="29" rank="1"/>
  </conditionalFormatting>
  <conditionalFormatting sqref="E4">
    <cfRule type="top10" dxfId="2140" priority="30" rank="1"/>
  </conditionalFormatting>
  <conditionalFormatting sqref="J5">
    <cfRule type="top10" dxfId="2139" priority="13" rank="1"/>
  </conditionalFormatting>
  <conditionalFormatting sqref="I5">
    <cfRule type="top10" dxfId="2138" priority="14" rank="1"/>
  </conditionalFormatting>
  <conditionalFormatting sqref="H5">
    <cfRule type="top10" dxfId="2137" priority="15" rank="1"/>
  </conditionalFormatting>
  <conditionalFormatting sqref="G5">
    <cfRule type="top10" dxfId="2136" priority="16" rank="1"/>
  </conditionalFormatting>
  <conditionalFormatting sqref="F5">
    <cfRule type="top10" dxfId="2135" priority="17" rank="1"/>
  </conditionalFormatting>
  <conditionalFormatting sqref="E5">
    <cfRule type="top10" dxfId="2134" priority="18" rank="1"/>
  </conditionalFormatting>
  <conditionalFormatting sqref="J6">
    <cfRule type="top10" dxfId="2133" priority="7" rank="1"/>
  </conditionalFormatting>
  <conditionalFormatting sqref="I6">
    <cfRule type="top10" dxfId="2132" priority="8" rank="1"/>
  </conditionalFormatting>
  <conditionalFormatting sqref="H6">
    <cfRule type="top10" dxfId="2131" priority="9" rank="1"/>
  </conditionalFormatting>
  <conditionalFormatting sqref="G6">
    <cfRule type="top10" dxfId="2130" priority="10" rank="1"/>
  </conditionalFormatting>
  <conditionalFormatting sqref="F6">
    <cfRule type="top10" dxfId="2129" priority="11" rank="1"/>
  </conditionalFormatting>
  <conditionalFormatting sqref="E6">
    <cfRule type="top10" dxfId="2128" priority="12" rank="1"/>
  </conditionalFormatting>
  <conditionalFormatting sqref="F7">
    <cfRule type="top10" dxfId="2127" priority="1" rank="1"/>
  </conditionalFormatting>
  <conditionalFormatting sqref="G7">
    <cfRule type="top10" dxfId="2126" priority="2" rank="1"/>
  </conditionalFormatting>
  <conditionalFormatting sqref="H7">
    <cfRule type="top10" dxfId="2125" priority="3" rank="1"/>
  </conditionalFormatting>
  <conditionalFormatting sqref="I7">
    <cfRule type="top10" dxfId="2124" priority="4" rank="1"/>
  </conditionalFormatting>
  <conditionalFormatting sqref="J7">
    <cfRule type="top10" dxfId="2123" priority="5" rank="1"/>
  </conditionalFormatting>
  <conditionalFormatting sqref="E7">
    <cfRule type="top10" dxfId="2122" priority="6" rank="1"/>
  </conditionalFormatting>
  <hyperlinks>
    <hyperlink ref="Q1" location="'National Rankings'!A1" display="Return to Rankings" xr:uid="{659E32AC-AD28-49C6-B3E6-25F64A9AC6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6C717C-EE01-4B8C-ABDE-D181ABB32A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18F2-BCB3-464D-AF8B-BD37A8020D04}">
  <sheetPr codeName="Sheet27"/>
  <dimension ref="A1:Q17"/>
  <sheetViews>
    <sheetView workbookViewId="0">
      <selection activeCell="A15" sqref="A15:O15"/>
    </sheetView>
  </sheetViews>
  <sheetFormatPr defaultRowHeight="14.4" x14ac:dyDescent="0.3"/>
  <cols>
    <col min="1" max="1" width="27.33203125" customWidth="1"/>
    <col min="2" max="2" width="2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24</v>
      </c>
      <c r="B2" s="10" t="s">
        <v>33</v>
      </c>
      <c r="C2" s="11">
        <v>44247</v>
      </c>
      <c r="D2" s="12" t="s">
        <v>30</v>
      </c>
      <c r="E2" s="13">
        <v>174</v>
      </c>
      <c r="F2" s="13">
        <v>179</v>
      </c>
      <c r="G2" s="13">
        <v>164</v>
      </c>
      <c r="H2" s="13">
        <v>177</v>
      </c>
      <c r="I2" s="13"/>
      <c r="J2" s="13"/>
      <c r="K2" s="14">
        <v>4</v>
      </c>
      <c r="L2" s="14">
        <v>694</v>
      </c>
      <c r="M2" s="15">
        <v>173.5</v>
      </c>
      <c r="N2" s="16">
        <v>2</v>
      </c>
      <c r="O2" s="17">
        <v>175.5</v>
      </c>
    </row>
    <row r="3" spans="1:17" x14ac:dyDescent="0.3">
      <c r="A3" s="9" t="s">
        <v>42</v>
      </c>
      <c r="B3" s="10" t="s">
        <v>33</v>
      </c>
      <c r="C3" s="11">
        <v>44261</v>
      </c>
      <c r="D3" s="12" t="s">
        <v>43</v>
      </c>
      <c r="E3" s="13">
        <v>178</v>
      </c>
      <c r="F3" s="13">
        <v>162</v>
      </c>
      <c r="G3" s="13">
        <v>165</v>
      </c>
      <c r="H3" s="13">
        <v>175</v>
      </c>
      <c r="I3" s="13"/>
      <c r="J3" s="13"/>
      <c r="K3" s="14">
        <v>4</v>
      </c>
      <c r="L3" s="14">
        <v>680</v>
      </c>
      <c r="M3" s="15">
        <v>170</v>
      </c>
      <c r="N3" s="16">
        <v>3</v>
      </c>
      <c r="O3" s="17">
        <v>173</v>
      </c>
    </row>
    <row r="4" spans="1:17" x14ac:dyDescent="0.3">
      <c r="A4" s="9" t="s">
        <v>24</v>
      </c>
      <c r="B4" s="10" t="s">
        <v>33</v>
      </c>
      <c r="C4" s="11">
        <v>44276</v>
      </c>
      <c r="D4" s="12" t="s">
        <v>19</v>
      </c>
      <c r="E4" s="13">
        <v>177</v>
      </c>
      <c r="F4" s="13">
        <v>175</v>
      </c>
      <c r="G4" s="13">
        <v>179</v>
      </c>
      <c r="H4" s="13">
        <v>177</v>
      </c>
      <c r="I4" s="13"/>
      <c r="J4" s="13"/>
      <c r="K4" s="14">
        <v>4</v>
      </c>
      <c r="L4" s="14">
        <v>708</v>
      </c>
      <c r="M4" s="15">
        <v>177</v>
      </c>
      <c r="N4" s="16">
        <v>2</v>
      </c>
      <c r="O4" s="17">
        <v>179</v>
      </c>
    </row>
    <row r="5" spans="1:17" x14ac:dyDescent="0.3">
      <c r="A5" s="9" t="s">
        <v>42</v>
      </c>
      <c r="B5" s="10" t="s">
        <v>33</v>
      </c>
      <c r="C5" s="11">
        <v>44289</v>
      </c>
      <c r="D5" s="12" t="s">
        <v>43</v>
      </c>
      <c r="E5" s="13">
        <v>179</v>
      </c>
      <c r="F5" s="13">
        <v>179</v>
      </c>
      <c r="G5" s="13">
        <v>179</v>
      </c>
      <c r="H5" s="13">
        <v>172</v>
      </c>
      <c r="I5" s="13"/>
      <c r="J5" s="13"/>
      <c r="K5" s="14">
        <v>4</v>
      </c>
      <c r="L5" s="14">
        <v>709</v>
      </c>
      <c r="M5" s="15">
        <v>177.25</v>
      </c>
      <c r="N5" s="16">
        <v>5</v>
      </c>
      <c r="O5" s="17">
        <v>182.25</v>
      </c>
    </row>
    <row r="6" spans="1:17" x14ac:dyDescent="0.3">
      <c r="A6" s="9" t="s">
        <v>24</v>
      </c>
      <c r="B6" s="10" t="s">
        <v>33</v>
      </c>
      <c r="C6" s="11">
        <v>44303</v>
      </c>
      <c r="D6" s="12" t="s">
        <v>30</v>
      </c>
      <c r="E6" s="13">
        <v>188</v>
      </c>
      <c r="F6" s="13">
        <v>197</v>
      </c>
      <c r="G6" s="13">
        <v>194.001</v>
      </c>
      <c r="H6" s="13">
        <v>194</v>
      </c>
      <c r="I6" s="13"/>
      <c r="J6" s="13"/>
      <c r="K6" s="14">
        <v>4</v>
      </c>
      <c r="L6" s="14">
        <v>773.00099999999998</v>
      </c>
      <c r="M6" s="15">
        <v>193.25024999999999</v>
      </c>
      <c r="N6" s="16">
        <v>9</v>
      </c>
      <c r="O6" s="17">
        <v>202.25024999999999</v>
      </c>
    </row>
    <row r="7" spans="1:17" x14ac:dyDescent="0.3">
      <c r="A7" s="9" t="s">
        <v>42</v>
      </c>
      <c r="B7" s="10" t="s">
        <v>33</v>
      </c>
      <c r="C7" s="11">
        <v>44318</v>
      </c>
      <c r="D7" s="12" t="s">
        <v>43</v>
      </c>
      <c r="E7" s="13">
        <v>190</v>
      </c>
      <c r="F7" s="13">
        <v>186</v>
      </c>
      <c r="G7" s="13">
        <v>193</v>
      </c>
      <c r="H7" s="13">
        <v>194</v>
      </c>
      <c r="I7" s="13"/>
      <c r="J7" s="13"/>
      <c r="K7" s="14">
        <v>4</v>
      </c>
      <c r="L7" s="14">
        <v>763</v>
      </c>
      <c r="M7" s="15">
        <v>190.75</v>
      </c>
      <c r="N7" s="16">
        <v>9</v>
      </c>
      <c r="O7" s="17">
        <v>199.75</v>
      </c>
    </row>
    <row r="8" spans="1:17" x14ac:dyDescent="0.3">
      <c r="A8" s="9" t="s">
        <v>24</v>
      </c>
      <c r="B8" s="10" t="s">
        <v>33</v>
      </c>
      <c r="C8" s="11">
        <v>44332</v>
      </c>
      <c r="D8" s="12" t="s">
        <v>19</v>
      </c>
      <c r="E8" s="13">
        <v>193</v>
      </c>
      <c r="F8" s="13">
        <v>192</v>
      </c>
      <c r="G8" s="13">
        <v>190</v>
      </c>
      <c r="H8" s="13">
        <v>195</v>
      </c>
      <c r="I8" s="13">
        <v>191</v>
      </c>
      <c r="J8" s="13">
        <v>188</v>
      </c>
      <c r="K8" s="14">
        <v>6</v>
      </c>
      <c r="L8" s="14">
        <v>1149</v>
      </c>
      <c r="M8" s="15">
        <v>191.5</v>
      </c>
      <c r="N8" s="16">
        <v>22</v>
      </c>
      <c r="O8" s="17">
        <v>213.5</v>
      </c>
    </row>
    <row r="9" spans="1:17" x14ac:dyDescent="0.3">
      <c r="A9" s="9" t="s">
        <v>24</v>
      </c>
      <c r="B9" s="10" t="s">
        <v>33</v>
      </c>
      <c r="C9" s="11">
        <v>44352</v>
      </c>
      <c r="D9" s="12" t="s">
        <v>43</v>
      </c>
      <c r="E9" s="13">
        <v>194</v>
      </c>
      <c r="F9" s="13">
        <v>197</v>
      </c>
      <c r="G9" s="13">
        <v>188</v>
      </c>
      <c r="H9" s="13">
        <v>191</v>
      </c>
      <c r="I9" s="13">
        <v>190</v>
      </c>
      <c r="J9" s="13">
        <v>188</v>
      </c>
      <c r="K9" s="14">
        <v>6</v>
      </c>
      <c r="L9" s="14">
        <v>1148</v>
      </c>
      <c r="M9" s="15">
        <v>191.33333333333334</v>
      </c>
      <c r="N9" s="16">
        <v>16</v>
      </c>
      <c r="O9" s="17">
        <v>207.33333333333334</v>
      </c>
    </row>
    <row r="10" spans="1:17" x14ac:dyDescent="0.3">
      <c r="A10" s="9" t="s">
        <v>24</v>
      </c>
      <c r="B10" s="10" t="s">
        <v>33</v>
      </c>
      <c r="C10" s="11">
        <v>44366</v>
      </c>
      <c r="D10" s="12" t="s">
        <v>30</v>
      </c>
      <c r="E10" s="13">
        <v>190</v>
      </c>
      <c r="F10" s="13">
        <v>193</v>
      </c>
      <c r="G10" s="13">
        <v>193</v>
      </c>
      <c r="H10" s="13">
        <v>187</v>
      </c>
      <c r="I10" s="13">
        <v>189</v>
      </c>
      <c r="J10" s="13">
        <v>190</v>
      </c>
      <c r="K10" s="14">
        <v>6</v>
      </c>
      <c r="L10" s="14">
        <v>1142</v>
      </c>
      <c r="M10" s="15">
        <v>190.33333333333334</v>
      </c>
      <c r="N10" s="16">
        <v>12</v>
      </c>
      <c r="O10" s="17">
        <v>202.33333333333334</v>
      </c>
    </row>
    <row r="11" spans="1:17" x14ac:dyDescent="0.3">
      <c r="A11" s="9" t="s">
        <v>42</v>
      </c>
      <c r="B11" s="10" t="s">
        <v>33</v>
      </c>
      <c r="C11" s="11">
        <v>44380</v>
      </c>
      <c r="D11" s="12" t="s">
        <v>43</v>
      </c>
      <c r="E11" s="13">
        <v>192</v>
      </c>
      <c r="F11" s="13">
        <v>192</v>
      </c>
      <c r="G11" s="13">
        <v>191</v>
      </c>
      <c r="H11" s="13">
        <v>190</v>
      </c>
      <c r="I11" s="13"/>
      <c r="J11" s="13"/>
      <c r="K11" s="14">
        <v>4</v>
      </c>
      <c r="L11" s="14">
        <v>765</v>
      </c>
      <c r="M11" s="15">
        <v>191.25</v>
      </c>
      <c r="N11" s="16">
        <v>13</v>
      </c>
      <c r="O11" s="17">
        <v>204.25</v>
      </c>
    </row>
    <row r="12" spans="1:17" x14ac:dyDescent="0.3">
      <c r="A12" s="9" t="s">
        <v>24</v>
      </c>
      <c r="B12" s="10" t="s">
        <v>33</v>
      </c>
      <c r="C12" s="11">
        <v>44395</v>
      </c>
      <c r="D12" s="12" t="s">
        <v>19</v>
      </c>
      <c r="E12" s="13">
        <v>191</v>
      </c>
      <c r="F12" s="13">
        <v>191</v>
      </c>
      <c r="G12" s="13">
        <v>189</v>
      </c>
      <c r="H12" s="13">
        <v>181</v>
      </c>
      <c r="I12" s="13">
        <v>189</v>
      </c>
      <c r="J12" s="13">
        <v>198</v>
      </c>
      <c r="K12" s="14">
        <v>6</v>
      </c>
      <c r="L12" s="14">
        <v>1139</v>
      </c>
      <c r="M12" s="15">
        <v>189.83333333333334</v>
      </c>
      <c r="N12" s="16">
        <v>12</v>
      </c>
      <c r="O12" s="17">
        <v>201.83333333333334</v>
      </c>
    </row>
    <row r="13" spans="1:17" x14ac:dyDescent="0.3">
      <c r="A13" s="9" t="s">
        <v>42</v>
      </c>
      <c r="B13" s="10" t="s">
        <v>33</v>
      </c>
      <c r="C13" s="11">
        <v>44415</v>
      </c>
      <c r="D13" s="12" t="s">
        <v>43</v>
      </c>
      <c r="E13" s="13">
        <v>188</v>
      </c>
      <c r="F13" s="13">
        <v>188</v>
      </c>
      <c r="G13" s="13">
        <v>193.001</v>
      </c>
      <c r="H13" s="13">
        <v>187</v>
      </c>
      <c r="I13" s="13"/>
      <c r="J13" s="13"/>
      <c r="K13" s="14">
        <v>4</v>
      </c>
      <c r="L13" s="14">
        <v>756.00099999999998</v>
      </c>
      <c r="M13" s="15">
        <v>189.00024999999999</v>
      </c>
      <c r="N13" s="16">
        <v>6</v>
      </c>
      <c r="O13" s="17">
        <v>195.00024999999999</v>
      </c>
    </row>
    <row r="14" spans="1:17" x14ac:dyDescent="0.3">
      <c r="A14" s="9" t="s">
        <v>42</v>
      </c>
      <c r="B14" s="10" t="s">
        <v>33</v>
      </c>
      <c r="C14" s="11">
        <v>44471</v>
      </c>
      <c r="D14" s="12" t="s">
        <v>43</v>
      </c>
      <c r="E14" s="13">
        <v>188</v>
      </c>
      <c r="F14" s="13">
        <v>189</v>
      </c>
      <c r="G14" s="13">
        <v>189</v>
      </c>
      <c r="H14" s="13">
        <v>189</v>
      </c>
      <c r="I14" s="13">
        <v>190</v>
      </c>
      <c r="J14" s="13">
        <v>193.001</v>
      </c>
      <c r="K14" s="14">
        <v>6</v>
      </c>
      <c r="L14" s="14">
        <v>1138.001</v>
      </c>
      <c r="M14" s="15">
        <v>189.66683333333333</v>
      </c>
      <c r="N14" s="16">
        <v>12</v>
      </c>
      <c r="O14" s="17">
        <v>201.66683333333333</v>
      </c>
    </row>
    <row r="15" spans="1:17" x14ac:dyDescent="0.3">
      <c r="A15" s="9" t="s">
        <v>24</v>
      </c>
      <c r="B15" s="10" t="s">
        <v>33</v>
      </c>
      <c r="C15" s="11">
        <v>44478</v>
      </c>
      <c r="D15" s="12" t="s">
        <v>30</v>
      </c>
      <c r="E15" s="13">
        <v>188.001</v>
      </c>
      <c r="F15" s="13">
        <v>191</v>
      </c>
      <c r="G15" s="13">
        <v>192</v>
      </c>
      <c r="H15" s="13">
        <v>194</v>
      </c>
      <c r="I15" s="13"/>
      <c r="J15" s="13"/>
      <c r="K15" s="14">
        <v>4</v>
      </c>
      <c r="L15" s="14">
        <v>765.00099999999998</v>
      </c>
      <c r="M15" s="15">
        <v>191.25024999999999</v>
      </c>
      <c r="N15" s="16">
        <v>11</v>
      </c>
      <c r="O15" s="17">
        <v>202.25024999999999</v>
      </c>
    </row>
    <row r="17" spans="11:15" x14ac:dyDescent="0.3">
      <c r="K17" s="7">
        <f>SUM(K2:K16)</f>
        <v>66</v>
      </c>
      <c r="L17" s="7">
        <f>SUM(L2:L16)</f>
        <v>12329.004000000001</v>
      </c>
      <c r="M17" s="8">
        <f>SUM(L17/K17)</f>
        <v>186.80309090909091</v>
      </c>
      <c r="N17" s="7">
        <f>SUM(N2:N16)</f>
        <v>134</v>
      </c>
      <c r="O17" s="8">
        <f>SUM(M17+N17)</f>
        <v>320.80309090909088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6_1_1_1_1"/>
    <protectedRange algorithmName="SHA-512" hashValue="ON39YdpmFHfN9f47KpiRvqrKx0V9+erV1CNkpWzYhW/Qyc6aT8rEyCrvauWSYGZK2ia3o7vd3akF07acHAFpOA==" saltValue="yVW9XmDwTqEnmpSGai0KYg==" spinCount="100000" sqref="D2" name="Range1_1_1_2_5_1_1_1_1"/>
    <protectedRange algorithmName="SHA-512" hashValue="ON39YdpmFHfN9f47KpiRvqrKx0V9+erV1CNkpWzYhW/Qyc6aT8rEyCrvauWSYGZK2ia3o7vd3akF07acHAFpOA==" saltValue="yVW9XmDwTqEnmpSGai0KYg==" spinCount="100000" sqref="E2:J2" name="Range1_4_6_1_1_1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B4:C4 E4:J4" name="Range1_2_1_1_4"/>
    <protectedRange algorithmName="SHA-512" hashValue="ON39YdpmFHfN9f47KpiRvqrKx0V9+erV1CNkpWzYhW/Qyc6aT8rEyCrvauWSYGZK2ia3o7vd3akF07acHAFpOA==" saltValue="yVW9XmDwTqEnmpSGai0KYg==" spinCount="100000" sqref="D4" name="Range1_1_3_1_1_3"/>
    <protectedRange algorithmName="SHA-512" hashValue="ON39YdpmFHfN9f47KpiRvqrKx0V9+erV1CNkpWzYhW/Qyc6aT8rEyCrvauWSYGZK2ia3o7vd3akF07acHAFpOA==" saltValue="yVW9XmDwTqEnmpSGai0KYg==" spinCount="100000" sqref="E5:J5 B5:C5" name="Range1_2_1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B6:C6 E6:J6 B7" name="Range1_2_1_1_6"/>
    <protectedRange algorithmName="SHA-512" hashValue="ON39YdpmFHfN9f47KpiRvqrKx0V9+erV1CNkpWzYhW/Qyc6aT8rEyCrvauWSYGZK2ia3o7vd3akF07acHAFpOA==" saltValue="yVW9XmDwTqEnmpSGai0KYg==" spinCount="100000" sqref="D6" name="Range1_1_3_1_1_5"/>
    <protectedRange algorithmName="SHA-512" hashValue="ON39YdpmFHfN9f47KpiRvqrKx0V9+erV1CNkpWzYhW/Qyc6aT8rEyCrvauWSYGZK2ia3o7vd3akF07acHAFpOA==" saltValue="yVW9XmDwTqEnmpSGai0KYg==" spinCount="100000" sqref="E7:J7 C7" name="Range1_7"/>
    <protectedRange algorithmName="SHA-512" hashValue="ON39YdpmFHfN9f47KpiRvqrKx0V9+erV1CNkpWzYhW/Qyc6aT8rEyCrvauWSYGZK2ia3o7vd3akF07acHAFpOA==" saltValue="yVW9XmDwTqEnmpSGai0KYg==" spinCount="100000" sqref="D7" name="Range1_1_6"/>
    <protectedRange algorithmName="SHA-512" hashValue="ON39YdpmFHfN9f47KpiRvqrKx0V9+erV1CNkpWzYhW/Qyc6aT8rEyCrvauWSYGZK2ia3o7vd3akF07acHAFpOA==" saltValue="yVW9XmDwTqEnmpSGai0KYg==" spinCount="100000" sqref="B8:C8 E8:J8" name="Range1_2_1_1_9"/>
    <protectedRange algorithmName="SHA-512" hashValue="ON39YdpmFHfN9f47KpiRvqrKx0V9+erV1CNkpWzYhW/Qyc6aT8rEyCrvauWSYGZK2ia3o7vd3akF07acHAFpOA==" saltValue="yVW9XmDwTqEnmpSGai0KYg==" spinCount="100000" sqref="D8" name="Range1_1_3_1_1_8"/>
    <protectedRange algorithmName="SHA-512" hashValue="ON39YdpmFHfN9f47KpiRvqrKx0V9+erV1CNkpWzYhW/Qyc6aT8rEyCrvauWSYGZK2ia3o7vd3akF07acHAFpOA==" saltValue="yVW9XmDwTqEnmpSGai0KYg==" spinCount="100000" sqref="B9:C9 E9:J9" name="Range1_2_1_1"/>
    <protectedRange algorithmName="SHA-512" hashValue="ON39YdpmFHfN9f47KpiRvqrKx0V9+erV1CNkpWzYhW/Qyc6aT8rEyCrvauWSYGZK2ia3o7vd3akF07acHAFpOA==" saltValue="yVW9XmDwTqEnmpSGai0KYg==" spinCount="100000" sqref="D9" name="Range1_1_3_1_1"/>
    <protectedRange algorithmName="SHA-512" hashValue="ON39YdpmFHfN9f47KpiRvqrKx0V9+erV1CNkpWzYhW/Qyc6aT8rEyCrvauWSYGZK2ia3o7vd3akF07acHAFpOA==" saltValue="yVW9XmDwTqEnmpSGai0KYg==" spinCount="100000" sqref="B10:C10 E10:J10" name="Range1_2_1_1_11"/>
    <protectedRange algorithmName="SHA-512" hashValue="ON39YdpmFHfN9f47KpiRvqrKx0V9+erV1CNkpWzYhW/Qyc6aT8rEyCrvauWSYGZK2ia3o7vd3akF07acHAFpOA==" saltValue="yVW9XmDwTqEnmpSGai0KYg==" spinCount="100000" sqref="D10" name="Range1_1_3_1_1_10"/>
    <protectedRange algorithmName="SHA-512" hashValue="ON39YdpmFHfN9f47KpiRvqrKx0V9+erV1CNkpWzYhW/Qyc6aT8rEyCrvauWSYGZK2ia3o7vd3akF07acHAFpOA==" saltValue="yVW9XmDwTqEnmpSGai0KYg==" spinCount="100000" sqref="E11:J11 B11:C11" name="Range1_12"/>
    <protectedRange algorithmName="SHA-512" hashValue="ON39YdpmFHfN9f47KpiRvqrKx0V9+erV1CNkpWzYhW/Qyc6aT8rEyCrvauWSYGZK2ia3o7vd3akF07acHAFpOA==" saltValue="yVW9XmDwTqEnmpSGai0KYg==" spinCount="100000" sqref="D11" name="Range1_1_10"/>
    <protectedRange algorithmName="SHA-512" hashValue="ON39YdpmFHfN9f47KpiRvqrKx0V9+erV1CNkpWzYhW/Qyc6aT8rEyCrvauWSYGZK2ia3o7vd3akF07acHAFpOA==" saltValue="yVW9XmDwTqEnmpSGai0KYg==" spinCount="100000" sqref="B12:C12 E12:J12" name="Range1_2_1_1_14"/>
    <protectedRange algorithmName="SHA-512" hashValue="ON39YdpmFHfN9f47KpiRvqrKx0V9+erV1CNkpWzYhW/Qyc6aT8rEyCrvauWSYGZK2ia3o7vd3akF07acHAFpOA==" saltValue="yVW9XmDwTqEnmpSGai0KYg==" spinCount="100000" sqref="D12" name="Range1_1_3_1_1_13"/>
    <protectedRange algorithmName="SHA-512" hashValue="ON39YdpmFHfN9f47KpiRvqrKx0V9+erV1CNkpWzYhW/Qyc6aT8rEyCrvauWSYGZK2ia3o7vd3akF07acHAFpOA==" saltValue="yVW9XmDwTqEnmpSGai0KYg==" spinCount="100000" sqref="B13:C13 E13:J13" name="Range1_25"/>
    <protectedRange algorithmName="SHA-512" hashValue="ON39YdpmFHfN9f47KpiRvqrKx0V9+erV1CNkpWzYhW/Qyc6aT8rEyCrvauWSYGZK2ia3o7vd3akF07acHAFpOA==" saltValue="yVW9XmDwTqEnmpSGai0KYg==" spinCount="100000" sqref="D13" name="Range1_1_20"/>
    <protectedRange algorithmName="SHA-512" hashValue="ON39YdpmFHfN9f47KpiRvqrKx0V9+erV1CNkpWzYhW/Qyc6aT8rEyCrvauWSYGZK2ia3o7vd3akF07acHAFpOA==" saltValue="yVW9XmDwTqEnmpSGai0KYg==" spinCount="100000" sqref="E14:J14 B14:C14" name="Range1_11"/>
    <protectedRange algorithmName="SHA-512" hashValue="ON39YdpmFHfN9f47KpiRvqrKx0V9+erV1CNkpWzYhW/Qyc6aT8rEyCrvauWSYGZK2ia3o7vd3akF07acHAFpOA==" saltValue="yVW9XmDwTqEnmpSGai0KYg==" spinCount="100000" sqref="D14" name="Range1_1_12"/>
    <protectedRange algorithmName="SHA-512" hashValue="ON39YdpmFHfN9f47KpiRvqrKx0V9+erV1CNkpWzYhW/Qyc6aT8rEyCrvauWSYGZK2ia3o7vd3akF07acHAFpOA==" saltValue="yVW9XmDwTqEnmpSGai0KYg==" spinCount="100000" sqref="B15:C15 E15:J15" name="Range1_2_1_1_1"/>
    <protectedRange algorithmName="SHA-512" hashValue="ON39YdpmFHfN9f47KpiRvqrKx0V9+erV1CNkpWzYhW/Qyc6aT8rEyCrvauWSYGZK2ia3o7vd3akF07acHAFpOA==" saltValue="yVW9XmDwTqEnmpSGai0KYg==" spinCount="100000" sqref="D15" name="Range1_1_3_1_1_1"/>
  </protectedRanges>
  <conditionalFormatting sqref="E2">
    <cfRule type="top10" dxfId="2121" priority="127" rank="1"/>
  </conditionalFormatting>
  <conditionalFormatting sqref="F2">
    <cfRule type="top10" dxfId="2120" priority="128" rank="1"/>
  </conditionalFormatting>
  <conditionalFormatting sqref="G2">
    <cfRule type="top10" dxfId="2119" priority="129" rank="1"/>
  </conditionalFormatting>
  <conditionalFormatting sqref="H2">
    <cfRule type="top10" dxfId="2118" priority="130" rank="1"/>
  </conditionalFormatting>
  <conditionalFormatting sqref="I2">
    <cfRule type="top10" dxfId="2117" priority="131" rank="1"/>
  </conditionalFormatting>
  <conditionalFormatting sqref="J2">
    <cfRule type="top10" dxfId="2116" priority="132" rank="1"/>
  </conditionalFormatting>
  <conditionalFormatting sqref="J3">
    <cfRule type="top10" dxfId="2115" priority="121" rank="1"/>
  </conditionalFormatting>
  <conditionalFormatting sqref="I3">
    <cfRule type="top10" dxfId="2114" priority="122" rank="1"/>
  </conditionalFormatting>
  <conditionalFormatting sqref="H3">
    <cfRule type="top10" dxfId="2113" priority="123" rank="1"/>
  </conditionalFormatting>
  <conditionalFormatting sqref="G3">
    <cfRule type="top10" dxfId="2112" priority="124" rank="1"/>
  </conditionalFormatting>
  <conditionalFormatting sqref="F3">
    <cfRule type="top10" dxfId="2111" priority="125" rank="1"/>
  </conditionalFormatting>
  <conditionalFormatting sqref="E3">
    <cfRule type="top10" dxfId="2110" priority="126" rank="1"/>
  </conditionalFormatting>
  <conditionalFormatting sqref="E4">
    <cfRule type="top10" dxfId="2109" priority="102" rank="1"/>
  </conditionalFormatting>
  <conditionalFormatting sqref="F4">
    <cfRule type="top10" dxfId="2108" priority="101" rank="1"/>
  </conditionalFormatting>
  <conditionalFormatting sqref="G4">
    <cfRule type="top10" dxfId="2107" priority="100" rank="1"/>
  </conditionalFormatting>
  <conditionalFormatting sqref="H4">
    <cfRule type="top10" dxfId="2106" priority="99" rank="1"/>
  </conditionalFormatting>
  <conditionalFormatting sqref="I4">
    <cfRule type="top10" dxfId="2105" priority="98" rank="1"/>
  </conditionalFormatting>
  <conditionalFormatting sqref="J4">
    <cfRule type="top10" dxfId="2104" priority="97" rank="1"/>
  </conditionalFormatting>
  <conditionalFormatting sqref="J5">
    <cfRule type="top10" dxfId="2103" priority="85" rank="1"/>
  </conditionalFormatting>
  <conditionalFormatting sqref="I5">
    <cfRule type="top10" dxfId="2102" priority="86" rank="1"/>
  </conditionalFormatting>
  <conditionalFormatting sqref="H5">
    <cfRule type="top10" dxfId="2101" priority="87" rank="1"/>
  </conditionalFormatting>
  <conditionalFormatting sqref="G5">
    <cfRule type="top10" dxfId="2100" priority="88" rank="1"/>
  </conditionalFormatting>
  <conditionalFormatting sqref="F5">
    <cfRule type="top10" dxfId="2099" priority="89" rank="1"/>
  </conditionalFormatting>
  <conditionalFormatting sqref="E5">
    <cfRule type="top10" dxfId="2098" priority="90" rank="1"/>
  </conditionalFormatting>
  <conditionalFormatting sqref="E6">
    <cfRule type="top10" dxfId="2097" priority="78" rank="1"/>
  </conditionalFormatting>
  <conditionalFormatting sqref="F6">
    <cfRule type="top10" dxfId="2096" priority="77" rank="1"/>
  </conditionalFormatting>
  <conditionalFormatting sqref="G6">
    <cfRule type="top10" dxfId="2095" priority="76" rank="1"/>
  </conditionalFormatting>
  <conditionalFormatting sqref="H6">
    <cfRule type="top10" dxfId="2094" priority="75" rank="1"/>
  </conditionalFormatting>
  <conditionalFormatting sqref="I6">
    <cfRule type="top10" dxfId="2093" priority="74" rank="1"/>
  </conditionalFormatting>
  <conditionalFormatting sqref="J6">
    <cfRule type="top10" dxfId="2092" priority="73" rank="1"/>
  </conditionalFormatting>
  <conditionalFormatting sqref="J7">
    <cfRule type="top10" dxfId="2091" priority="61" rank="1"/>
  </conditionalFormatting>
  <conditionalFormatting sqref="I7">
    <cfRule type="top10" dxfId="2090" priority="62" rank="1"/>
  </conditionalFormatting>
  <conditionalFormatting sqref="H7">
    <cfRule type="top10" dxfId="2089" priority="63" rank="1"/>
  </conditionalFormatting>
  <conditionalFormatting sqref="G7">
    <cfRule type="top10" dxfId="2088" priority="64" rank="1"/>
  </conditionalFormatting>
  <conditionalFormatting sqref="F7">
    <cfRule type="top10" dxfId="2087" priority="65" rank="1"/>
  </conditionalFormatting>
  <conditionalFormatting sqref="E7">
    <cfRule type="top10" dxfId="2086" priority="66" rank="1"/>
  </conditionalFormatting>
  <conditionalFormatting sqref="E8">
    <cfRule type="top10" dxfId="2085" priority="54" rank="1"/>
  </conditionalFormatting>
  <conditionalFormatting sqref="F8">
    <cfRule type="top10" dxfId="2084" priority="53" rank="1"/>
  </conditionalFormatting>
  <conditionalFormatting sqref="G8">
    <cfRule type="top10" dxfId="2083" priority="52" rank="1"/>
  </conditionalFormatting>
  <conditionalFormatting sqref="H8">
    <cfRule type="top10" dxfId="2082" priority="51" rank="1"/>
  </conditionalFormatting>
  <conditionalFormatting sqref="I8">
    <cfRule type="top10" dxfId="2081" priority="50" rank="1"/>
  </conditionalFormatting>
  <conditionalFormatting sqref="J8">
    <cfRule type="top10" dxfId="2080" priority="49" rank="1"/>
  </conditionalFormatting>
  <conditionalFormatting sqref="E9">
    <cfRule type="top10" dxfId="2079" priority="42" rank="1"/>
  </conditionalFormatting>
  <conditionalFormatting sqref="F9">
    <cfRule type="top10" dxfId="2078" priority="41" rank="1"/>
  </conditionalFormatting>
  <conditionalFormatting sqref="G9">
    <cfRule type="top10" dxfId="2077" priority="40" rank="1"/>
  </conditionalFormatting>
  <conditionalFormatting sqref="H9">
    <cfRule type="top10" dxfId="2076" priority="39" rank="1"/>
  </conditionalFormatting>
  <conditionalFormatting sqref="I9">
    <cfRule type="top10" dxfId="2075" priority="38" rank="1"/>
  </conditionalFormatting>
  <conditionalFormatting sqref="J9">
    <cfRule type="top10" dxfId="2074" priority="37" rank="1"/>
  </conditionalFormatting>
  <conditionalFormatting sqref="E10">
    <cfRule type="top10" dxfId="2073" priority="36" rank="1"/>
  </conditionalFormatting>
  <conditionalFormatting sqref="F10">
    <cfRule type="top10" dxfId="2072" priority="35" rank="1"/>
  </conditionalFormatting>
  <conditionalFormatting sqref="G10">
    <cfRule type="top10" dxfId="2071" priority="34" rank="1"/>
  </conditionalFormatting>
  <conditionalFormatting sqref="H10">
    <cfRule type="top10" dxfId="2070" priority="33" rank="1"/>
  </conditionalFormatting>
  <conditionalFormatting sqref="I10">
    <cfRule type="top10" dxfId="2069" priority="32" rank="1"/>
  </conditionalFormatting>
  <conditionalFormatting sqref="J10">
    <cfRule type="top10" dxfId="2068" priority="31" rank="1"/>
  </conditionalFormatting>
  <conditionalFormatting sqref="J11">
    <cfRule type="top10" dxfId="2067" priority="25" rank="1"/>
  </conditionalFormatting>
  <conditionalFormatting sqref="I11">
    <cfRule type="top10" dxfId="2066" priority="26" rank="1"/>
  </conditionalFormatting>
  <conditionalFormatting sqref="H11">
    <cfRule type="top10" dxfId="2065" priority="27" rank="1"/>
  </conditionalFormatting>
  <conditionalFormatting sqref="G11">
    <cfRule type="top10" dxfId="2064" priority="28" rank="1"/>
  </conditionalFormatting>
  <conditionalFormatting sqref="F11">
    <cfRule type="top10" dxfId="2063" priority="29" rank="1"/>
  </conditionalFormatting>
  <conditionalFormatting sqref="E11">
    <cfRule type="top10" dxfId="2062" priority="30" rank="1"/>
  </conditionalFormatting>
  <conditionalFormatting sqref="E12">
    <cfRule type="top10" dxfId="2061" priority="24" rank="1"/>
  </conditionalFormatting>
  <conditionalFormatting sqref="F12">
    <cfRule type="top10" dxfId="2060" priority="23" rank="1"/>
  </conditionalFormatting>
  <conditionalFormatting sqref="G12">
    <cfRule type="top10" dxfId="2059" priority="22" rank="1"/>
  </conditionalFormatting>
  <conditionalFormatting sqref="H12">
    <cfRule type="top10" dxfId="2058" priority="21" rank="1"/>
  </conditionalFormatting>
  <conditionalFormatting sqref="I12">
    <cfRule type="top10" dxfId="2057" priority="20" rank="1"/>
  </conditionalFormatting>
  <conditionalFormatting sqref="J12">
    <cfRule type="top10" dxfId="2056" priority="19" rank="1"/>
  </conditionalFormatting>
  <conditionalFormatting sqref="J13">
    <cfRule type="top10" dxfId="2055" priority="13" rank="1"/>
  </conditionalFormatting>
  <conditionalFormatting sqref="I13">
    <cfRule type="top10" dxfId="2054" priority="14" rank="1"/>
  </conditionalFormatting>
  <conditionalFormatting sqref="H13">
    <cfRule type="top10" dxfId="2053" priority="15" rank="1"/>
  </conditionalFormatting>
  <conditionalFormatting sqref="G13">
    <cfRule type="top10" dxfId="2052" priority="16" rank="1"/>
  </conditionalFormatting>
  <conditionalFormatting sqref="F13">
    <cfRule type="top10" dxfId="2051" priority="17" rank="1"/>
  </conditionalFormatting>
  <conditionalFormatting sqref="E13">
    <cfRule type="top10" dxfId="2050" priority="18" rank="1"/>
  </conditionalFormatting>
  <conditionalFormatting sqref="I14">
    <cfRule type="top10" dxfId="2049" priority="7" rank="1"/>
  </conditionalFormatting>
  <conditionalFormatting sqref="H14">
    <cfRule type="top10" dxfId="2048" priority="8" rank="1"/>
  </conditionalFormatting>
  <conditionalFormatting sqref="G14">
    <cfRule type="top10" dxfId="2047" priority="9" rank="1"/>
  </conditionalFormatting>
  <conditionalFormatting sqref="F14">
    <cfRule type="top10" dxfId="2046" priority="10" rank="1"/>
  </conditionalFormatting>
  <conditionalFormatting sqref="E14">
    <cfRule type="top10" dxfId="2045" priority="11" rank="1"/>
  </conditionalFormatting>
  <conditionalFormatting sqref="J14">
    <cfRule type="top10" dxfId="2044" priority="12" rank="1"/>
  </conditionalFormatting>
  <conditionalFormatting sqref="E15">
    <cfRule type="top10" dxfId="2043" priority="6" rank="1"/>
  </conditionalFormatting>
  <conditionalFormatting sqref="F15">
    <cfRule type="top10" dxfId="2042" priority="5" rank="1"/>
  </conditionalFormatting>
  <conditionalFormatting sqref="G15">
    <cfRule type="top10" dxfId="2041" priority="4" rank="1"/>
  </conditionalFormatting>
  <conditionalFormatting sqref="H15">
    <cfRule type="top10" dxfId="2040" priority="3" rank="1"/>
  </conditionalFormatting>
  <conditionalFormatting sqref="I15">
    <cfRule type="top10" dxfId="2039" priority="2" rank="1"/>
  </conditionalFormatting>
  <conditionalFormatting sqref="J15">
    <cfRule type="top10" dxfId="2038" priority="1" rank="1"/>
  </conditionalFormatting>
  <hyperlinks>
    <hyperlink ref="Q1" location="'National Rankings'!A1" display="Return to Rankings" xr:uid="{0208AE1C-F339-4C68-8189-2172587E44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E05497-CA20-4678-B893-3181EDF151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86E7-2E16-46F8-A7C6-5713DC6346E5}">
  <sheetPr codeName="Sheet143"/>
  <dimension ref="A1:Q12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77</v>
      </c>
      <c r="C2" s="11">
        <v>44306</v>
      </c>
      <c r="D2" s="12" t="s">
        <v>76</v>
      </c>
      <c r="E2" s="13">
        <v>196</v>
      </c>
      <c r="F2" s="13">
        <v>190</v>
      </c>
      <c r="G2" s="13">
        <v>193</v>
      </c>
      <c r="H2" s="13">
        <v>197</v>
      </c>
      <c r="I2" s="13"/>
      <c r="J2" s="13"/>
      <c r="K2" s="14">
        <v>4</v>
      </c>
      <c r="L2" s="14">
        <v>776</v>
      </c>
      <c r="M2" s="15">
        <v>194</v>
      </c>
      <c r="N2" s="16">
        <v>13</v>
      </c>
      <c r="O2" s="17">
        <v>207</v>
      </c>
    </row>
    <row r="3" spans="1:17" x14ac:dyDescent="0.3">
      <c r="A3" s="9" t="s">
        <v>42</v>
      </c>
      <c r="B3" s="10" t="s">
        <v>77</v>
      </c>
      <c r="C3" s="11">
        <v>44317</v>
      </c>
      <c r="D3" s="12" t="s">
        <v>76</v>
      </c>
      <c r="E3" s="13">
        <v>198</v>
      </c>
      <c r="F3" s="13">
        <v>197</v>
      </c>
      <c r="G3" s="13">
        <v>196</v>
      </c>
      <c r="H3" s="13">
        <v>195</v>
      </c>
      <c r="I3" s="13">
        <v>185</v>
      </c>
      <c r="J3" s="13"/>
      <c r="K3" s="14">
        <v>5</v>
      </c>
      <c r="L3" s="14">
        <v>971</v>
      </c>
      <c r="M3" s="15">
        <v>194.2</v>
      </c>
      <c r="N3" s="16">
        <v>8</v>
      </c>
      <c r="O3" s="17">
        <v>202.2</v>
      </c>
    </row>
    <row r="4" spans="1:17" x14ac:dyDescent="0.3">
      <c r="A4" s="9" t="s">
        <v>42</v>
      </c>
      <c r="B4" s="10" t="s">
        <v>77</v>
      </c>
      <c r="C4" s="11">
        <v>44327</v>
      </c>
      <c r="D4" s="12" t="s">
        <v>76</v>
      </c>
      <c r="E4" s="13">
        <v>186</v>
      </c>
      <c r="F4" s="13">
        <v>192</v>
      </c>
      <c r="G4" s="13">
        <v>195</v>
      </c>
      <c r="H4" s="13">
        <v>198</v>
      </c>
      <c r="I4" s="13"/>
      <c r="J4" s="13"/>
      <c r="K4" s="14">
        <v>4</v>
      </c>
      <c r="L4" s="14">
        <v>771</v>
      </c>
      <c r="M4" s="15">
        <v>192.75</v>
      </c>
      <c r="N4" s="16">
        <v>8</v>
      </c>
      <c r="O4" s="17">
        <v>200.75</v>
      </c>
    </row>
    <row r="5" spans="1:17" x14ac:dyDescent="0.3">
      <c r="A5" s="9" t="s">
        <v>42</v>
      </c>
      <c r="B5" s="10" t="s">
        <v>77</v>
      </c>
      <c r="C5" s="11">
        <v>44348</v>
      </c>
      <c r="D5" s="12" t="s">
        <v>76</v>
      </c>
      <c r="E5" s="13">
        <v>193</v>
      </c>
      <c r="F5" s="13">
        <v>192</v>
      </c>
      <c r="G5" s="13">
        <v>200</v>
      </c>
      <c r="H5" s="13">
        <v>197</v>
      </c>
      <c r="I5" s="13"/>
      <c r="J5" s="13"/>
      <c r="K5" s="14">
        <v>4</v>
      </c>
      <c r="L5" s="14">
        <v>782</v>
      </c>
      <c r="M5" s="15">
        <v>195.5</v>
      </c>
      <c r="N5" s="16">
        <v>5</v>
      </c>
      <c r="O5" s="17">
        <v>200.5</v>
      </c>
    </row>
    <row r="6" spans="1:17" x14ac:dyDescent="0.3">
      <c r="A6" s="9" t="s">
        <v>42</v>
      </c>
      <c r="B6" s="10" t="s">
        <v>77</v>
      </c>
      <c r="C6" s="11">
        <v>44355</v>
      </c>
      <c r="D6" s="12" t="s">
        <v>76</v>
      </c>
      <c r="E6" s="13">
        <v>194</v>
      </c>
      <c r="F6" s="13">
        <v>196</v>
      </c>
      <c r="G6" s="13">
        <v>194</v>
      </c>
      <c r="H6" s="13"/>
      <c r="I6" s="13"/>
      <c r="J6" s="13"/>
      <c r="K6" s="14">
        <v>3</v>
      </c>
      <c r="L6" s="14">
        <v>584</v>
      </c>
      <c r="M6" s="15">
        <v>194.66666666666666</v>
      </c>
      <c r="N6" s="16">
        <v>4</v>
      </c>
      <c r="O6" s="17">
        <v>198.66666666666666</v>
      </c>
    </row>
    <row r="7" spans="1:17" x14ac:dyDescent="0.3">
      <c r="A7" s="9" t="s">
        <v>42</v>
      </c>
      <c r="B7" s="10" t="s">
        <v>103</v>
      </c>
      <c r="C7" s="11">
        <v>44369</v>
      </c>
      <c r="D7" s="12" t="s">
        <v>76</v>
      </c>
      <c r="E7" s="13">
        <v>200</v>
      </c>
      <c r="F7" s="13">
        <v>198</v>
      </c>
      <c r="G7" s="13">
        <v>196</v>
      </c>
      <c r="H7" s="13">
        <v>196</v>
      </c>
      <c r="I7" s="13"/>
      <c r="J7" s="13"/>
      <c r="K7" s="14">
        <v>4</v>
      </c>
      <c r="L7" s="14">
        <v>790</v>
      </c>
      <c r="M7" s="15">
        <v>197.5</v>
      </c>
      <c r="N7" s="16">
        <v>5</v>
      </c>
      <c r="O7" s="17">
        <v>202.5</v>
      </c>
    </row>
    <row r="8" spans="1:17" x14ac:dyDescent="0.3">
      <c r="A8" s="9" t="s">
        <v>42</v>
      </c>
      <c r="B8" s="10" t="s">
        <v>103</v>
      </c>
      <c r="C8" s="11">
        <v>44441</v>
      </c>
      <c r="D8" s="12" t="s">
        <v>76</v>
      </c>
      <c r="E8" s="13">
        <v>197</v>
      </c>
      <c r="F8" s="13">
        <v>193</v>
      </c>
      <c r="G8" s="13">
        <v>192</v>
      </c>
      <c r="H8" s="13">
        <v>192.001</v>
      </c>
      <c r="I8" s="13">
        <v>192</v>
      </c>
      <c r="J8" s="13">
        <v>189</v>
      </c>
      <c r="K8" s="14">
        <v>6</v>
      </c>
      <c r="L8" s="14">
        <v>1155.001</v>
      </c>
      <c r="M8" s="15">
        <v>192.50016666666667</v>
      </c>
      <c r="N8" s="16">
        <v>12</v>
      </c>
      <c r="O8" s="17">
        <v>204.50016666666667</v>
      </c>
    </row>
    <row r="9" spans="1:17" ht="15.6" x14ac:dyDescent="0.3">
      <c r="A9" s="9" t="s">
        <v>42</v>
      </c>
      <c r="B9" s="10" t="s">
        <v>77</v>
      </c>
      <c r="C9" s="11">
        <v>44443</v>
      </c>
      <c r="D9" s="12" t="s">
        <v>133</v>
      </c>
      <c r="E9" s="49">
        <v>192</v>
      </c>
      <c r="F9" s="49">
        <v>190</v>
      </c>
      <c r="G9" s="49">
        <v>191</v>
      </c>
      <c r="H9" s="49">
        <v>193</v>
      </c>
      <c r="I9" s="61">
        <v>199</v>
      </c>
      <c r="J9" s="49">
        <v>196</v>
      </c>
      <c r="K9" s="14">
        <f t="shared" ref="K9" si="0">COUNT(E9:J9)</f>
        <v>6</v>
      </c>
      <c r="L9" s="14">
        <f t="shared" ref="L9" si="1">SUM(E9:J9)</f>
        <v>1161</v>
      </c>
      <c r="M9" s="15">
        <f t="shared" ref="M9" si="2">AVERAGE(E9:J9)</f>
        <v>193.5</v>
      </c>
      <c r="N9" s="16">
        <v>10</v>
      </c>
      <c r="O9" s="17">
        <f t="shared" ref="O9" si="3">SUM(M9,N9)</f>
        <v>203.5</v>
      </c>
    </row>
    <row r="12" spans="1:17" x14ac:dyDescent="0.3">
      <c r="K12" s="7">
        <f>SUM(K2:K11)</f>
        <v>36</v>
      </c>
      <c r="L12" s="7">
        <f>SUM(L2:L11)</f>
        <v>6990.0010000000002</v>
      </c>
      <c r="M12" s="8">
        <f>SUM(L12/K12)</f>
        <v>194.16669444444446</v>
      </c>
      <c r="N12" s="7">
        <f>SUM(N2:N11)</f>
        <v>65</v>
      </c>
      <c r="O12" s="8">
        <f>SUM(M12+N12)</f>
        <v>259.16669444444449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14_1_1"/>
    <protectedRange algorithmName="SHA-512" hashValue="ON39YdpmFHfN9f47KpiRvqrKx0V9+erV1CNkpWzYhW/Qyc6aT8rEyCrvauWSYGZK2ia3o7vd3akF07acHAFpOA==" saltValue="yVW9XmDwTqEnmpSGai0KYg==" spinCount="100000" sqref="D3" name="Range1_1_10_1_1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10"/>
    <protectedRange algorithmName="SHA-512" hashValue="ON39YdpmFHfN9f47KpiRvqrKx0V9+erV1CNkpWzYhW/Qyc6aT8rEyCrvauWSYGZK2ia3o7vd3akF07acHAFpOA==" saltValue="yVW9XmDwTqEnmpSGai0KYg==" spinCount="100000" sqref="C5" name="Range1_19"/>
    <protectedRange algorithmName="SHA-512" hashValue="ON39YdpmFHfN9f47KpiRvqrKx0V9+erV1CNkpWzYhW/Qyc6aT8rEyCrvauWSYGZK2ia3o7vd3akF07acHAFpOA==" saltValue="yVW9XmDwTqEnmpSGai0KYg==" spinCount="100000" sqref="E5:J5 B5" name="Range1_20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I6:J6 B6:C6" name="Range1_27"/>
    <protectedRange algorithmName="SHA-512" hashValue="ON39YdpmFHfN9f47KpiRvqrKx0V9+erV1CNkpWzYhW/Qyc6aT8rEyCrvauWSYGZK2ia3o7vd3akF07acHAFpOA==" saltValue="yVW9XmDwTqEnmpSGai0KYg==" spinCount="100000" sqref="D6" name="Range1_1_21"/>
    <protectedRange algorithmName="SHA-512" hashValue="ON39YdpmFHfN9f47KpiRvqrKx0V9+erV1CNkpWzYhW/Qyc6aT8rEyCrvauWSYGZK2ia3o7vd3akF07acHAFpOA==" saltValue="yVW9XmDwTqEnmpSGai0KYg==" spinCount="100000" sqref="E6:H6" name="Range1_3_9"/>
    <protectedRange algorithmName="SHA-512" hashValue="ON39YdpmFHfN9f47KpiRvqrKx0V9+erV1CNkpWzYhW/Qyc6aT8rEyCrvauWSYGZK2ia3o7vd3akF07acHAFpOA==" saltValue="yVW9XmDwTqEnmpSGai0KYg==" spinCount="100000" sqref="E7:J7 B7:C7" name="Range1_28"/>
    <protectedRange algorithmName="SHA-512" hashValue="ON39YdpmFHfN9f47KpiRvqrKx0V9+erV1CNkpWzYhW/Qyc6aT8rEyCrvauWSYGZK2ia3o7vd3akF07acHAFpOA==" saltValue="yVW9XmDwTqEnmpSGai0KYg==" spinCount="100000" sqref="D7" name="Range1_1_23"/>
    <protectedRange algorithmName="SHA-512" hashValue="ON39YdpmFHfN9f47KpiRvqrKx0V9+erV1CNkpWzYhW/Qyc6aT8rEyCrvauWSYGZK2ia3o7vd3akF07acHAFpOA==" saltValue="yVW9XmDwTqEnmpSGai0KYg==" spinCount="100000" sqref="B8:C8 E8:J8" name="Range1_35"/>
    <protectedRange algorithmName="SHA-512" hashValue="ON39YdpmFHfN9f47KpiRvqrKx0V9+erV1CNkpWzYhW/Qyc6aT8rEyCrvauWSYGZK2ia3o7vd3akF07acHAFpOA==" saltValue="yVW9XmDwTqEnmpSGai0KYg==" spinCount="100000" sqref="D8" name="Range1_1_24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"/>
  </protectedRanges>
  <conditionalFormatting sqref="H2">
    <cfRule type="top10" dxfId="2037" priority="39" rank="1"/>
  </conditionalFormatting>
  <conditionalFormatting sqref="E2">
    <cfRule type="top10" dxfId="2036" priority="42" rank="1"/>
  </conditionalFormatting>
  <conditionalFormatting sqref="F2">
    <cfRule type="top10" dxfId="2035" priority="41" rank="1"/>
  </conditionalFormatting>
  <conditionalFormatting sqref="G2">
    <cfRule type="top10" dxfId="2034" priority="40" rank="1"/>
  </conditionalFormatting>
  <conditionalFormatting sqref="J2">
    <cfRule type="top10" dxfId="2033" priority="37" rank="1"/>
  </conditionalFormatting>
  <conditionalFormatting sqref="I2">
    <cfRule type="top10" dxfId="2032" priority="38" rank="1"/>
  </conditionalFormatting>
  <conditionalFormatting sqref="J3">
    <cfRule type="top10" dxfId="2031" priority="31" rank="1"/>
  </conditionalFormatting>
  <conditionalFormatting sqref="I3">
    <cfRule type="top10" dxfId="2030" priority="32" rank="1"/>
  </conditionalFormatting>
  <conditionalFormatting sqref="H3">
    <cfRule type="top10" dxfId="2029" priority="33" rank="1"/>
  </conditionalFormatting>
  <conditionalFormatting sqref="G3">
    <cfRule type="top10" dxfId="2028" priority="34" rank="1"/>
  </conditionalFormatting>
  <conditionalFormatting sqref="F3">
    <cfRule type="top10" dxfId="2027" priority="35" rank="1"/>
  </conditionalFormatting>
  <conditionalFormatting sqref="E3">
    <cfRule type="top10" dxfId="2026" priority="36" rank="1"/>
  </conditionalFormatting>
  <conditionalFormatting sqref="J4">
    <cfRule type="top10" dxfId="2025" priority="25" rank="1"/>
  </conditionalFormatting>
  <conditionalFormatting sqref="I4">
    <cfRule type="top10" dxfId="2024" priority="26" rank="1"/>
  </conditionalFormatting>
  <conditionalFormatting sqref="H4">
    <cfRule type="top10" dxfId="2023" priority="27" rank="1"/>
  </conditionalFormatting>
  <conditionalFormatting sqref="G4">
    <cfRule type="top10" dxfId="2022" priority="28" rank="1"/>
  </conditionalFormatting>
  <conditionalFormatting sqref="F4">
    <cfRule type="top10" dxfId="2021" priority="29" rank="1"/>
  </conditionalFormatting>
  <conditionalFormatting sqref="E4">
    <cfRule type="top10" dxfId="2020" priority="30" rank="1"/>
  </conditionalFormatting>
  <conditionalFormatting sqref="J5">
    <cfRule type="top10" dxfId="2019" priority="19" rank="1"/>
  </conditionalFormatting>
  <conditionalFormatting sqref="I5">
    <cfRule type="top10" dxfId="2018" priority="20" rank="1"/>
  </conditionalFormatting>
  <conditionalFormatting sqref="H5">
    <cfRule type="top10" dxfId="2017" priority="21" rank="1"/>
  </conditionalFormatting>
  <conditionalFormatting sqref="G5">
    <cfRule type="top10" dxfId="2016" priority="22" rank="1"/>
  </conditionalFormatting>
  <conditionalFormatting sqref="F5">
    <cfRule type="top10" dxfId="2015" priority="23" rank="1"/>
  </conditionalFormatting>
  <conditionalFormatting sqref="E5">
    <cfRule type="top10" dxfId="2014" priority="24" rank="1"/>
  </conditionalFormatting>
  <conditionalFormatting sqref="F6">
    <cfRule type="top10" dxfId="2013" priority="17" rank="1"/>
  </conditionalFormatting>
  <conditionalFormatting sqref="G6">
    <cfRule type="top10" dxfId="2012" priority="16" rank="1"/>
  </conditionalFormatting>
  <conditionalFormatting sqref="H6">
    <cfRule type="top10" dxfId="2011" priority="15" rank="1"/>
  </conditionalFormatting>
  <conditionalFormatting sqref="I6">
    <cfRule type="top10" dxfId="2010" priority="13" rank="1"/>
  </conditionalFormatting>
  <conditionalFormatting sqref="J6">
    <cfRule type="top10" dxfId="2009" priority="14" rank="1"/>
  </conditionalFormatting>
  <conditionalFormatting sqref="E6">
    <cfRule type="top10" dxfId="2008" priority="18" rank="1"/>
  </conditionalFormatting>
  <conditionalFormatting sqref="J7">
    <cfRule type="top10" dxfId="2007" priority="7" rank="1"/>
  </conditionalFormatting>
  <conditionalFormatting sqref="I7">
    <cfRule type="top10" dxfId="2006" priority="8" rank="1"/>
  </conditionalFormatting>
  <conditionalFormatting sqref="H7">
    <cfRule type="top10" dxfId="2005" priority="9" rank="1"/>
  </conditionalFormatting>
  <conditionalFormatting sqref="G7">
    <cfRule type="top10" dxfId="2004" priority="10" rank="1"/>
  </conditionalFormatting>
  <conditionalFormatting sqref="F7">
    <cfRule type="top10" dxfId="2003" priority="11" rank="1"/>
  </conditionalFormatting>
  <conditionalFormatting sqref="E7">
    <cfRule type="top10" dxfId="2002" priority="12" rank="1"/>
  </conditionalFormatting>
  <conditionalFormatting sqref="F8:F9">
    <cfRule type="top10" dxfId="2001" priority="1" rank="1"/>
  </conditionalFormatting>
  <conditionalFormatting sqref="G8:G9">
    <cfRule type="top10" dxfId="2000" priority="2" rank="1"/>
  </conditionalFormatting>
  <conditionalFormatting sqref="H8:H9">
    <cfRule type="top10" dxfId="1999" priority="3" rank="1"/>
  </conditionalFormatting>
  <conditionalFormatting sqref="I8:I9">
    <cfRule type="top10" dxfId="1998" priority="4" rank="1"/>
  </conditionalFormatting>
  <conditionalFormatting sqref="J8:J9">
    <cfRule type="top10" dxfId="1997" priority="5" rank="1"/>
  </conditionalFormatting>
  <conditionalFormatting sqref="E8:E9">
    <cfRule type="top10" dxfId="1996" priority="6" rank="1"/>
  </conditionalFormatting>
  <hyperlinks>
    <hyperlink ref="Q1" location="'National Rankings'!A1" display="Return to Rankings" xr:uid="{987628C2-513A-414B-8C9F-C52020B2AE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CEFE11-BEFB-4E4E-BD87-C1C8ADF8EF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7DDB-6C7A-4A39-9A79-3C48C5250242}"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89</v>
      </c>
      <c r="C2" s="11">
        <v>44352</v>
      </c>
      <c r="D2" s="12" t="s">
        <v>76</v>
      </c>
      <c r="E2" s="13">
        <v>181</v>
      </c>
      <c r="F2" s="13">
        <v>193</v>
      </c>
      <c r="G2" s="13">
        <v>192</v>
      </c>
      <c r="H2" s="13">
        <v>189</v>
      </c>
      <c r="I2" s="13"/>
      <c r="J2" s="13"/>
      <c r="K2" s="14">
        <v>4</v>
      </c>
      <c r="L2" s="14">
        <v>755</v>
      </c>
      <c r="M2" s="15">
        <v>188.75</v>
      </c>
      <c r="N2" s="16">
        <v>4</v>
      </c>
      <c r="O2" s="17">
        <v>192.75</v>
      </c>
    </row>
    <row r="3" spans="1:17" ht="15.6" x14ac:dyDescent="0.3">
      <c r="A3" s="9" t="s">
        <v>42</v>
      </c>
      <c r="B3" s="10" t="s">
        <v>134</v>
      </c>
      <c r="C3" s="11">
        <v>44443</v>
      </c>
      <c r="D3" s="12" t="s">
        <v>133</v>
      </c>
      <c r="E3" s="60">
        <v>198.001</v>
      </c>
      <c r="F3" s="59">
        <v>197</v>
      </c>
      <c r="G3" s="13">
        <v>196</v>
      </c>
      <c r="H3" s="59">
        <v>197</v>
      </c>
      <c r="I3" s="13">
        <v>187</v>
      </c>
      <c r="J3" s="13">
        <v>192</v>
      </c>
      <c r="K3" s="14">
        <f t="shared" ref="K3" si="0">COUNT(E3:J3)</f>
        <v>6</v>
      </c>
      <c r="L3" s="14">
        <f t="shared" ref="L3" si="1">SUM(E3:J3)</f>
        <v>1167.001</v>
      </c>
      <c r="M3" s="15">
        <f t="shared" ref="M3" si="2">AVERAGE(E3:J3)</f>
        <v>194.50016666666667</v>
      </c>
      <c r="N3" s="16">
        <v>16</v>
      </c>
      <c r="O3" s="17">
        <f t="shared" ref="O3" si="3">SUM(M3,N3)</f>
        <v>210.50016666666667</v>
      </c>
    </row>
    <row r="6" spans="1:17" x14ac:dyDescent="0.3">
      <c r="K6" s="7">
        <f>SUM(K2:K5)</f>
        <v>10</v>
      </c>
      <c r="L6" s="7">
        <f>SUM(L2:L5)</f>
        <v>1922.001</v>
      </c>
      <c r="M6" s="8">
        <f>SUM(L6/K6)</f>
        <v>192.20009999999999</v>
      </c>
      <c r="N6" s="7">
        <f>SUM(N2:N5)</f>
        <v>20</v>
      </c>
      <c r="O6" s="8">
        <f>SUM(M6+N6)</f>
        <v>212.20009999999999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4_1"/>
    <protectedRange algorithmName="SHA-512" hashValue="ON39YdpmFHfN9f47KpiRvqrKx0V9+erV1CNkpWzYhW/Qyc6aT8rEyCrvauWSYGZK2ia3o7vd3akF07acHAFpOA==" saltValue="yVW9XmDwTqEnmpSGai0KYg==" spinCount="100000" sqref="D2" name="Range1_1_17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H2:H3">
    <cfRule type="top10" dxfId="1995" priority="3" rank="1"/>
  </conditionalFormatting>
  <conditionalFormatting sqref="E2:E3">
    <cfRule type="top10" dxfId="1994" priority="6" rank="1"/>
  </conditionalFormatting>
  <conditionalFormatting sqref="F2:F3">
    <cfRule type="top10" dxfId="1993" priority="5" rank="1"/>
  </conditionalFormatting>
  <conditionalFormatting sqref="G2:G3">
    <cfRule type="top10" dxfId="1992" priority="4" rank="1"/>
  </conditionalFormatting>
  <conditionalFormatting sqref="J2:J3">
    <cfRule type="top10" dxfId="1991" priority="1" rank="1"/>
  </conditionalFormatting>
  <conditionalFormatting sqref="I2:I3">
    <cfRule type="top10" dxfId="1990" priority="2" rank="1"/>
  </conditionalFormatting>
  <hyperlinks>
    <hyperlink ref="Q1" location="'National Rankings'!A1" display="Return to Rankings" xr:uid="{046A00DB-77EB-4B2B-B78A-F13EB8E1FB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6B38E3-0053-4005-BC9D-734C73DE00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C384F-483F-49DC-BF7C-D3883B3DBCAB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125</v>
      </c>
      <c r="C2" s="11">
        <v>44450</v>
      </c>
      <c r="D2" s="12" t="s">
        <v>122</v>
      </c>
      <c r="E2" s="13">
        <v>186</v>
      </c>
      <c r="F2" s="13">
        <v>187</v>
      </c>
      <c r="G2" s="13">
        <v>180</v>
      </c>
      <c r="H2" s="13">
        <v>185</v>
      </c>
      <c r="I2" s="13"/>
      <c r="J2" s="13"/>
      <c r="K2" s="14">
        <v>4</v>
      </c>
      <c r="L2" s="14">
        <v>738</v>
      </c>
      <c r="M2" s="15">
        <v>184.5</v>
      </c>
      <c r="N2" s="16">
        <v>11</v>
      </c>
      <c r="O2" s="17">
        <v>195.5</v>
      </c>
    </row>
    <row r="5" spans="1:17" x14ac:dyDescent="0.3">
      <c r="K5" s="7">
        <f>SUM(K2:K4)</f>
        <v>4</v>
      </c>
      <c r="L5" s="7">
        <f>SUM(L2:L4)</f>
        <v>738</v>
      </c>
      <c r="M5" s="8">
        <f>SUM(L5/K5)</f>
        <v>184.5</v>
      </c>
      <c r="N5" s="7">
        <f>SUM(N2:N4)</f>
        <v>11</v>
      </c>
      <c r="O5" s="8">
        <f>SUM(M5+N5)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37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10_1"/>
  </protectedRanges>
  <conditionalFormatting sqref="I2">
    <cfRule type="top10" dxfId="1989" priority="2" rank="1"/>
  </conditionalFormatting>
  <conditionalFormatting sqref="E2">
    <cfRule type="top10" dxfId="1988" priority="6" rank="1"/>
  </conditionalFormatting>
  <conditionalFormatting sqref="G2">
    <cfRule type="top10" dxfId="1987" priority="4" rank="1"/>
  </conditionalFormatting>
  <conditionalFormatting sqref="H2">
    <cfRule type="top10" dxfId="1986" priority="3" rank="1"/>
  </conditionalFormatting>
  <conditionalFormatting sqref="J2">
    <cfRule type="top10" dxfId="1985" priority="1" rank="1"/>
  </conditionalFormatting>
  <conditionalFormatting sqref="F2">
    <cfRule type="top10" dxfId="1984" priority="5" rank="1"/>
  </conditionalFormatting>
  <hyperlinks>
    <hyperlink ref="Q1" location="'National Rankings'!A1" display="Return to Rankings" xr:uid="{E4948E59-76C8-49D3-94FC-B8D8EF2240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452382-9F92-40F9-95B2-0B7D057ED0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2B09-8E34-418D-9D2B-FB8692F84E31}">
  <sheetPr codeName="Sheet28"/>
  <dimension ref="A1:Q12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45</v>
      </c>
      <c r="C2" s="11">
        <v>44283</v>
      </c>
      <c r="D2" s="12" t="s">
        <v>46</v>
      </c>
      <c r="E2" s="13">
        <v>172</v>
      </c>
      <c r="F2" s="13">
        <v>179</v>
      </c>
      <c r="G2" s="13">
        <v>180</v>
      </c>
      <c r="H2" s="13">
        <v>171</v>
      </c>
      <c r="I2" s="13"/>
      <c r="J2" s="13"/>
      <c r="K2" s="14">
        <v>4</v>
      </c>
      <c r="L2" s="14">
        <v>702</v>
      </c>
      <c r="M2" s="15">
        <v>175.5</v>
      </c>
      <c r="N2" s="16">
        <v>2</v>
      </c>
      <c r="O2" s="17">
        <v>177.5</v>
      </c>
    </row>
    <row r="3" spans="1:17" x14ac:dyDescent="0.3">
      <c r="A3" s="9" t="s">
        <v>42</v>
      </c>
      <c r="B3" s="10" t="s">
        <v>45</v>
      </c>
      <c r="C3" s="11">
        <v>44306</v>
      </c>
      <c r="D3" s="12" t="s">
        <v>46</v>
      </c>
      <c r="E3" s="13">
        <v>177</v>
      </c>
      <c r="F3" s="13">
        <v>171</v>
      </c>
      <c r="G3" s="13">
        <v>175</v>
      </c>
      <c r="H3" s="13">
        <v>184</v>
      </c>
      <c r="I3" s="13"/>
      <c r="J3" s="13"/>
      <c r="K3" s="14">
        <v>4</v>
      </c>
      <c r="L3" s="14">
        <v>707</v>
      </c>
      <c r="M3" s="15">
        <v>176.75</v>
      </c>
      <c r="N3" s="16">
        <v>4</v>
      </c>
      <c r="O3" s="17">
        <v>180.75</v>
      </c>
    </row>
    <row r="4" spans="1:17" x14ac:dyDescent="0.3">
      <c r="A4" s="9" t="s">
        <v>42</v>
      </c>
      <c r="B4" s="10" t="s">
        <v>45</v>
      </c>
      <c r="C4" s="11">
        <v>44311</v>
      </c>
      <c r="D4" s="12" t="s">
        <v>46</v>
      </c>
      <c r="E4" s="13">
        <v>175</v>
      </c>
      <c r="F4" s="13">
        <v>167</v>
      </c>
      <c r="G4" s="13">
        <v>167</v>
      </c>
      <c r="H4" s="13">
        <v>177</v>
      </c>
      <c r="I4" s="13"/>
      <c r="J4" s="13"/>
      <c r="K4" s="14">
        <v>4</v>
      </c>
      <c r="L4" s="14">
        <v>686</v>
      </c>
      <c r="M4" s="15">
        <v>171.5</v>
      </c>
      <c r="N4" s="16">
        <v>2</v>
      </c>
      <c r="O4" s="17">
        <v>173.5</v>
      </c>
    </row>
    <row r="5" spans="1:17" x14ac:dyDescent="0.3">
      <c r="A5" s="9" t="s">
        <v>42</v>
      </c>
      <c r="B5" s="10" t="s">
        <v>45</v>
      </c>
      <c r="C5" s="11">
        <v>44362</v>
      </c>
      <c r="D5" s="12" t="s">
        <v>46</v>
      </c>
      <c r="E5" s="13">
        <v>177</v>
      </c>
      <c r="F5" s="13">
        <v>190</v>
      </c>
      <c r="G5" s="13">
        <v>183</v>
      </c>
      <c r="H5" s="13">
        <v>185</v>
      </c>
      <c r="I5" s="13"/>
      <c r="J5" s="13"/>
      <c r="K5" s="14">
        <v>4</v>
      </c>
      <c r="L5" s="14">
        <v>735</v>
      </c>
      <c r="M5" s="15">
        <v>183.75</v>
      </c>
      <c r="N5" s="16">
        <v>6</v>
      </c>
      <c r="O5" s="17">
        <v>189.75</v>
      </c>
    </row>
    <row r="6" spans="1:17" x14ac:dyDescent="0.3">
      <c r="A6" s="9" t="s">
        <v>42</v>
      </c>
      <c r="B6" s="10" t="s">
        <v>45</v>
      </c>
      <c r="C6" s="11">
        <v>44380</v>
      </c>
      <c r="D6" s="12" t="s">
        <v>46</v>
      </c>
      <c r="E6" s="13">
        <v>179</v>
      </c>
      <c r="F6" s="13">
        <v>177</v>
      </c>
      <c r="G6" s="13">
        <v>178</v>
      </c>
      <c r="H6" s="13">
        <v>181</v>
      </c>
      <c r="I6" s="13">
        <v>189</v>
      </c>
      <c r="J6" s="13">
        <v>181</v>
      </c>
      <c r="K6" s="14">
        <v>6</v>
      </c>
      <c r="L6" s="14">
        <v>1085</v>
      </c>
      <c r="M6" s="15">
        <v>180.83333333333334</v>
      </c>
      <c r="N6" s="16">
        <v>4</v>
      </c>
      <c r="O6" s="17">
        <v>184.83333333333334</v>
      </c>
    </row>
    <row r="7" spans="1:17" x14ac:dyDescent="0.3">
      <c r="A7" s="9" t="s">
        <v>42</v>
      </c>
      <c r="B7" s="10" t="s">
        <v>45</v>
      </c>
      <c r="C7" s="11">
        <v>44381</v>
      </c>
      <c r="D7" s="12" t="s">
        <v>46</v>
      </c>
      <c r="E7" s="13">
        <v>185</v>
      </c>
      <c r="F7" s="13">
        <v>180</v>
      </c>
      <c r="G7" s="13">
        <v>178</v>
      </c>
      <c r="H7" s="13">
        <v>186</v>
      </c>
      <c r="I7" s="13">
        <v>190</v>
      </c>
      <c r="J7" s="13">
        <v>188</v>
      </c>
      <c r="K7" s="14">
        <v>6</v>
      </c>
      <c r="L7" s="14">
        <v>1107</v>
      </c>
      <c r="M7" s="15">
        <v>184.5</v>
      </c>
      <c r="N7" s="16">
        <v>12</v>
      </c>
      <c r="O7" s="17">
        <v>196.5</v>
      </c>
    </row>
    <row r="8" spans="1:17" x14ac:dyDescent="0.3">
      <c r="A8" s="9" t="s">
        <v>42</v>
      </c>
      <c r="B8" s="10" t="s">
        <v>45</v>
      </c>
      <c r="C8" s="11">
        <v>44397</v>
      </c>
      <c r="D8" s="12" t="s">
        <v>46</v>
      </c>
      <c r="E8" s="13">
        <v>175</v>
      </c>
      <c r="F8" s="13">
        <v>183</v>
      </c>
      <c r="G8" s="13">
        <v>190.001</v>
      </c>
      <c r="H8" s="13">
        <v>186</v>
      </c>
      <c r="I8" s="13"/>
      <c r="J8" s="13"/>
      <c r="K8" s="14">
        <v>4</v>
      </c>
      <c r="L8" s="14">
        <v>734.00099999999998</v>
      </c>
      <c r="M8" s="15">
        <v>183.50024999999999</v>
      </c>
      <c r="N8" s="16">
        <v>6</v>
      </c>
      <c r="O8" s="17">
        <v>189.50024999999999</v>
      </c>
    </row>
    <row r="9" spans="1:17" x14ac:dyDescent="0.3">
      <c r="A9" s="9" t="s">
        <v>42</v>
      </c>
      <c r="B9" s="10" t="s">
        <v>45</v>
      </c>
      <c r="C9" s="11">
        <v>44460</v>
      </c>
      <c r="D9" s="12" t="s">
        <v>46</v>
      </c>
      <c r="E9" s="13">
        <v>171</v>
      </c>
      <c r="F9" s="13">
        <v>178</v>
      </c>
      <c r="G9" s="13">
        <v>183</v>
      </c>
      <c r="H9" s="13">
        <v>175</v>
      </c>
      <c r="I9" s="13"/>
      <c r="J9" s="13"/>
      <c r="K9" s="14">
        <v>4</v>
      </c>
      <c r="L9" s="14">
        <v>707</v>
      </c>
      <c r="M9" s="15">
        <v>176.75</v>
      </c>
      <c r="N9" s="16">
        <v>2</v>
      </c>
      <c r="O9" s="17">
        <v>178.75</v>
      </c>
    </row>
    <row r="12" spans="1:17" x14ac:dyDescent="0.3">
      <c r="K12" s="7">
        <f>SUM(K2:K11)</f>
        <v>36</v>
      </c>
      <c r="L12" s="7">
        <f>SUM(L2:L11)</f>
        <v>6463.0010000000002</v>
      </c>
      <c r="M12" s="8">
        <f>SUM(L12/K12)</f>
        <v>179.52780555555557</v>
      </c>
      <c r="N12" s="7">
        <f>SUM(N2:N11)</f>
        <v>38</v>
      </c>
      <c r="O12" s="8">
        <f>SUM(M12+N12)</f>
        <v>217.52780555555557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E5:J5 B5:C5" name="Range1_5_8"/>
    <protectedRange algorithmName="SHA-512" hashValue="ON39YdpmFHfN9f47KpiRvqrKx0V9+erV1CNkpWzYhW/Qyc6aT8rEyCrvauWSYGZK2ia3o7vd3akF07acHAFpOA==" saltValue="yVW9XmDwTqEnmpSGai0KYg==" spinCount="100000" sqref="D5" name="Range1_1_3_9"/>
    <protectedRange algorithmName="SHA-512" hashValue="ON39YdpmFHfN9f47KpiRvqrKx0V9+erV1CNkpWzYhW/Qyc6aT8rEyCrvauWSYGZK2ia3o7vd3akF07acHAFpOA==" saltValue="yVW9XmDwTqEnmpSGai0KYg==" spinCount="100000" sqref="E6:J6 B6:C6" name="Range1_8_3"/>
    <protectedRange algorithmName="SHA-512" hashValue="ON39YdpmFHfN9f47KpiRvqrKx0V9+erV1CNkpWzYhW/Qyc6aT8rEyCrvauWSYGZK2ia3o7vd3akF07acHAFpOA==" saltValue="yVW9XmDwTqEnmpSGai0KYg==" spinCount="100000" sqref="D6" name="Range1_1_7_3"/>
    <protectedRange algorithmName="SHA-512" hashValue="ON39YdpmFHfN9f47KpiRvqrKx0V9+erV1CNkpWzYhW/Qyc6aT8rEyCrvauWSYGZK2ia3o7vd3akF07acHAFpOA==" saltValue="yVW9XmDwTqEnmpSGai0KYg==" spinCount="100000" sqref="E7:J7 B7:C7" name="Range1_8_5"/>
    <protectedRange algorithmName="SHA-512" hashValue="ON39YdpmFHfN9f47KpiRvqrKx0V9+erV1CNkpWzYhW/Qyc6aT8rEyCrvauWSYGZK2ia3o7vd3akF07acHAFpOA==" saltValue="yVW9XmDwTqEnmpSGai0KYg==" spinCount="100000" sqref="D7" name="Range1_1_7_5"/>
    <protectedRange algorithmName="SHA-512" hashValue="ON39YdpmFHfN9f47KpiRvqrKx0V9+erV1CNkpWzYhW/Qyc6aT8rEyCrvauWSYGZK2ia3o7vd3akF07acHAFpOA==" saltValue="yVW9XmDwTqEnmpSGai0KYg==" spinCount="100000" sqref="E8:J8 B8:C8" name="Range1_6"/>
    <protectedRange algorithmName="SHA-512" hashValue="ON39YdpmFHfN9f47KpiRvqrKx0V9+erV1CNkpWzYhW/Qyc6aT8rEyCrvauWSYGZK2ia3o7vd3akF07acHAFpOA==" saltValue="yVW9XmDwTqEnmpSGai0KYg==" spinCount="100000" sqref="D8" name="Range1_1_21"/>
    <protectedRange algorithmName="SHA-512" hashValue="ON39YdpmFHfN9f47KpiRvqrKx0V9+erV1CNkpWzYhW/Qyc6aT8rEyCrvauWSYGZK2ia3o7vd3akF07acHAFpOA==" saltValue="yVW9XmDwTqEnmpSGai0KYg==" spinCount="100000" sqref="B9:C9 E9:J9" name="Range1_11"/>
    <protectedRange algorithmName="SHA-512" hashValue="ON39YdpmFHfN9f47KpiRvqrKx0V9+erV1CNkpWzYhW/Qyc6aT8rEyCrvauWSYGZK2ia3o7vd3akF07acHAFpOA==" saltValue="yVW9XmDwTqEnmpSGai0KYg==" spinCount="100000" sqref="D9" name="Range1_1_12_1"/>
  </protectedRanges>
  <conditionalFormatting sqref="F2">
    <cfRule type="top10" dxfId="1983" priority="47" rank="1"/>
  </conditionalFormatting>
  <conditionalFormatting sqref="G2">
    <cfRule type="top10" dxfId="1982" priority="46" rank="1"/>
  </conditionalFormatting>
  <conditionalFormatting sqref="H2">
    <cfRule type="top10" dxfId="1981" priority="45" rank="1"/>
  </conditionalFormatting>
  <conditionalFormatting sqref="E2">
    <cfRule type="top10" dxfId="1980" priority="48" rank="1"/>
  </conditionalFormatting>
  <conditionalFormatting sqref="J2">
    <cfRule type="top10" dxfId="1979" priority="43" rank="1"/>
  </conditionalFormatting>
  <conditionalFormatting sqref="I2">
    <cfRule type="top10" dxfId="1978" priority="44" rank="1"/>
  </conditionalFormatting>
  <conditionalFormatting sqref="J3">
    <cfRule type="top10" dxfId="1977" priority="37" rank="1"/>
  </conditionalFormatting>
  <conditionalFormatting sqref="I3">
    <cfRule type="top10" dxfId="1976" priority="38" rank="1"/>
  </conditionalFormatting>
  <conditionalFormatting sqref="H3">
    <cfRule type="top10" dxfId="1975" priority="39" rank="1"/>
  </conditionalFormatting>
  <conditionalFormatting sqref="G3">
    <cfRule type="top10" dxfId="1974" priority="40" rank="1"/>
  </conditionalFormatting>
  <conditionalFormatting sqref="F3">
    <cfRule type="top10" dxfId="1973" priority="41" rank="1"/>
  </conditionalFormatting>
  <conditionalFormatting sqref="E3">
    <cfRule type="top10" dxfId="1972" priority="42" rank="1"/>
  </conditionalFormatting>
  <conditionalFormatting sqref="J4">
    <cfRule type="top10" dxfId="1971" priority="31" rank="1"/>
  </conditionalFormatting>
  <conditionalFormatting sqref="I4">
    <cfRule type="top10" dxfId="1970" priority="32" rank="1"/>
  </conditionalFormatting>
  <conditionalFormatting sqref="H4">
    <cfRule type="top10" dxfId="1969" priority="33" rank="1"/>
  </conditionalFormatting>
  <conditionalFormatting sqref="G4">
    <cfRule type="top10" dxfId="1968" priority="34" rank="1"/>
  </conditionalFormatting>
  <conditionalFormatting sqref="F4">
    <cfRule type="top10" dxfId="1967" priority="35" rank="1"/>
  </conditionalFormatting>
  <conditionalFormatting sqref="E4">
    <cfRule type="top10" dxfId="1966" priority="36" rank="1"/>
  </conditionalFormatting>
  <conditionalFormatting sqref="J5">
    <cfRule type="top10" dxfId="1965" priority="25" rank="1"/>
  </conditionalFormatting>
  <conditionalFormatting sqref="I5">
    <cfRule type="top10" dxfId="1964" priority="26" rank="1"/>
  </conditionalFormatting>
  <conditionalFormatting sqref="H5">
    <cfRule type="top10" dxfId="1963" priority="27" rank="1"/>
  </conditionalFormatting>
  <conditionalFormatting sqref="G5">
    <cfRule type="top10" dxfId="1962" priority="28" rank="1"/>
  </conditionalFormatting>
  <conditionalFormatting sqref="F5">
    <cfRule type="top10" dxfId="1961" priority="29" rank="1"/>
  </conditionalFormatting>
  <conditionalFormatting sqref="E5">
    <cfRule type="top10" dxfId="1960" priority="30" rank="1"/>
  </conditionalFormatting>
  <conditionalFormatting sqref="J6">
    <cfRule type="top10" dxfId="1959" priority="19" rank="1"/>
  </conditionalFormatting>
  <conditionalFormatting sqref="I6">
    <cfRule type="top10" dxfId="1958" priority="20" rank="1"/>
  </conditionalFormatting>
  <conditionalFormatting sqref="H6">
    <cfRule type="top10" dxfId="1957" priority="21" rank="1"/>
  </conditionalFormatting>
  <conditionalFormatting sqref="G6">
    <cfRule type="top10" dxfId="1956" priority="22" rank="1"/>
  </conditionalFormatting>
  <conditionalFormatting sqref="F6">
    <cfRule type="top10" dxfId="1955" priority="23" rank="1"/>
  </conditionalFormatting>
  <conditionalFormatting sqref="E6">
    <cfRule type="top10" dxfId="1954" priority="24" rank="1"/>
  </conditionalFormatting>
  <conditionalFormatting sqref="J7">
    <cfRule type="top10" dxfId="1953" priority="13" rank="1"/>
  </conditionalFormatting>
  <conditionalFormatting sqref="I7">
    <cfRule type="top10" dxfId="1952" priority="14" rank="1"/>
  </conditionalFormatting>
  <conditionalFormatting sqref="H7">
    <cfRule type="top10" dxfId="1951" priority="15" rank="1"/>
  </conditionalFormatting>
  <conditionalFormatting sqref="G7">
    <cfRule type="top10" dxfId="1950" priority="16" rank="1"/>
  </conditionalFormatting>
  <conditionalFormatting sqref="F7">
    <cfRule type="top10" dxfId="1949" priority="17" rank="1"/>
  </conditionalFormatting>
  <conditionalFormatting sqref="E7">
    <cfRule type="top10" dxfId="1948" priority="18" rank="1"/>
  </conditionalFormatting>
  <conditionalFormatting sqref="J8">
    <cfRule type="top10" dxfId="1947" priority="7" rank="1"/>
  </conditionalFormatting>
  <conditionalFormatting sqref="I8">
    <cfRule type="top10" dxfId="1946" priority="8" rank="1"/>
  </conditionalFormatting>
  <conditionalFormatting sqref="H8">
    <cfRule type="top10" dxfId="1945" priority="9" rank="1"/>
  </conditionalFormatting>
  <conditionalFormatting sqref="G8">
    <cfRule type="top10" dxfId="1944" priority="10" rank="1"/>
  </conditionalFormatting>
  <conditionalFormatting sqref="F8">
    <cfRule type="top10" dxfId="1943" priority="11" rank="1"/>
  </conditionalFormatting>
  <conditionalFormatting sqref="E8">
    <cfRule type="top10" dxfId="1942" priority="12" rank="1"/>
  </conditionalFormatting>
  <conditionalFormatting sqref="I9">
    <cfRule type="top10" dxfId="1941" priority="1" rank="1"/>
  </conditionalFormatting>
  <conditionalFormatting sqref="H9">
    <cfRule type="top10" dxfId="1940" priority="2" rank="1"/>
  </conditionalFormatting>
  <conditionalFormatting sqref="G9">
    <cfRule type="top10" dxfId="1939" priority="3" rank="1"/>
  </conditionalFormatting>
  <conditionalFormatting sqref="F9">
    <cfRule type="top10" dxfId="1938" priority="4" rank="1"/>
  </conditionalFormatting>
  <conditionalFormatting sqref="E9">
    <cfRule type="top10" dxfId="1937" priority="5" rank="1"/>
  </conditionalFormatting>
  <conditionalFormatting sqref="J9">
    <cfRule type="top10" dxfId="1936" priority="6" rank="1"/>
  </conditionalFormatting>
  <hyperlinks>
    <hyperlink ref="Q1" location="'National Rankings'!A1" display="Return to Rankings" xr:uid="{FA77428E-E226-4520-A431-D0FEB7E1A8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797CA-F60E-4998-9DA3-4FC84C45EB6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F153-7870-470D-8395-E749807E2C27}">
  <sheetPr codeName="Sheet30"/>
  <dimension ref="A1:Q36"/>
  <sheetViews>
    <sheetView topLeftCell="A22" workbookViewId="0">
      <selection activeCell="A34" sqref="A34:O34"/>
    </sheetView>
  </sheetViews>
  <sheetFormatPr defaultRowHeight="14.4" x14ac:dyDescent="0.3"/>
  <cols>
    <col min="1" max="1" width="27.33203125" customWidth="1"/>
    <col min="2" max="2" width="2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40</v>
      </c>
      <c r="C2" s="11">
        <v>44254</v>
      </c>
      <c r="D2" s="12" t="s">
        <v>36</v>
      </c>
      <c r="E2" s="13">
        <v>183</v>
      </c>
      <c r="F2" s="13">
        <v>182</v>
      </c>
      <c r="G2" s="13">
        <v>180</v>
      </c>
      <c r="H2" s="13">
        <v>174</v>
      </c>
      <c r="I2" s="13"/>
      <c r="J2" s="13"/>
      <c r="K2" s="14">
        <v>4</v>
      </c>
      <c r="L2" s="14">
        <v>719</v>
      </c>
      <c r="M2" s="15">
        <v>179.75</v>
      </c>
      <c r="N2" s="16">
        <v>2</v>
      </c>
      <c r="O2" s="17">
        <v>181.75</v>
      </c>
    </row>
    <row r="3" spans="1:17" x14ac:dyDescent="0.3">
      <c r="A3" s="9" t="s">
        <v>42</v>
      </c>
      <c r="B3" s="10" t="s">
        <v>40</v>
      </c>
      <c r="C3" s="11">
        <v>44268</v>
      </c>
      <c r="D3" s="12" t="s">
        <v>36</v>
      </c>
      <c r="E3" s="13">
        <v>177</v>
      </c>
      <c r="F3" s="13">
        <v>181.001</v>
      </c>
      <c r="G3" s="13">
        <v>173</v>
      </c>
      <c r="H3" s="13">
        <v>171</v>
      </c>
      <c r="I3" s="13"/>
      <c r="J3" s="13"/>
      <c r="K3" s="14">
        <v>4</v>
      </c>
      <c r="L3" s="14">
        <v>702.00099999999998</v>
      </c>
      <c r="M3" s="15">
        <v>175.50024999999999</v>
      </c>
      <c r="N3" s="16">
        <v>3</v>
      </c>
      <c r="O3" s="17">
        <v>178.50024999999999</v>
      </c>
    </row>
    <row r="4" spans="1:17" x14ac:dyDescent="0.3">
      <c r="A4" s="9" t="s">
        <v>42</v>
      </c>
      <c r="B4" s="10" t="s">
        <v>40</v>
      </c>
      <c r="C4" s="11">
        <v>44282</v>
      </c>
      <c r="D4" s="12" t="s">
        <v>36</v>
      </c>
      <c r="E4" s="13">
        <v>172</v>
      </c>
      <c r="F4" s="13">
        <v>182</v>
      </c>
      <c r="G4" s="13">
        <v>183</v>
      </c>
      <c r="H4" s="13">
        <v>185</v>
      </c>
      <c r="I4" s="13"/>
      <c r="J4" s="13"/>
      <c r="K4" s="14">
        <v>4</v>
      </c>
      <c r="L4" s="14">
        <v>722</v>
      </c>
      <c r="M4" s="15">
        <v>180.5</v>
      </c>
      <c r="N4" s="16">
        <v>8</v>
      </c>
      <c r="O4" s="17">
        <v>188.5</v>
      </c>
    </row>
    <row r="5" spans="1:17" x14ac:dyDescent="0.3">
      <c r="A5" s="9" t="s">
        <v>42</v>
      </c>
      <c r="B5" s="10" t="s">
        <v>40</v>
      </c>
      <c r="C5" s="11">
        <v>44283</v>
      </c>
      <c r="D5" s="12" t="s">
        <v>46</v>
      </c>
      <c r="E5" s="13">
        <v>180</v>
      </c>
      <c r="F5" s="13">
        <v>180</v>
      </c>
      <c r="G5" s="13">
        <v>180</v>
      </c>
      <c r="H5" s="13">
        <v>185</v>
      </c>
      <c r="I5" s="13"/>
      <c r="J5" s="13"/>
      <c r="K5" s="14">
        <v>4</v>
      </c>
      <c r="L5" s="14">
        <v>725</v>
      </c>
      <c r="M5" s="15">
        <v>181.25</v>
      </c>
      <c r="N5" s="16">
        <v>7</v>
      </c>
      <c r="O5" s="17">
        <v>188.25</v>
      </c>
    </row>
    <row r="6" spans="1:17" x14ac:dyDescent="0.3">
      <c r="A6" s="9" t="s">
        <v>42</v>
      </c>
      <c r="B6" s="10" t="s">
        <v>40</v>
      </c>
      <c r="C6" s="11">
        <v>44292</v>
      </c>
      <c r="D6" s="12" t="s">
        <v>36</v>
      </c>
      <c r="E6" s="13">
        <v>170</v>
      </c>
      <c r="F6" s="13">
        <v>171</v>
      </c>
      <c r="G6" s="13">
        <v>177</v>
      </c>
      <c r="H6" s="13"/>
      <c r="I6" s="13"/>
      <c r="J6" s="13"/>
      <c r="K6" s="14">
        <v>3</v>
      </c>
      <c r="L6" s="14">
        <v>518</v>
      </c>
      <c r="M6" s="15">
        <v>172.66666666666666</v>
      </c>
      <c r="N6" s="16">
        <v>6</v>
      </c>
      <c r="O6" s="17">
        <v>178.66666666666666</v>
      </c>
    </row>
    <row r="7" spans="1:17" x14ac:dyDescent="0.3">
      <c r="A7" s="9" t="s">
        <v>42</v>
      </c>
      <c r="B7" s="10" t="s">
        <v>40</v>
      </c>
      <c r="C7" s="11">
        <v>44296</v>
      </c>
      <c r="D7" s="12" t="s">
        <v>36</v>
      </c>
      <c r="E7" s="13">
        <v>180</v>
      </c>
      <c r="F7" s="13">
        <v>179</v>
      </c>
      <c r="G7" s="13">
        <v>182.001</v>
      </c>
      <c r="H7" s="13">
        <v>177</v>
      </c>
      <c r="I7" s="13"/>
      <c r="J7" s="13"/>
      <c r="K7" s="14">
        <v>4</v>
      </c>
      <c r="L7" s="14">
        <v>718.00099999999998</v>
      </c>
      <c r="M7" s="15">
        <v>179.50024999999999</v>
      </c>
      <c r="N7" s="16">
        <v>5</v>
      </c>
      <c r="O7" s="17">
        <v>184.50024999999999</v>
      </c>
    </row>
    <row r="8" spans="1:17" x14ac:dyDescent="0.3">
      <c r="A8" s="9" t="s">
        <v>42</v>
      </c>
      <c r="B8" s="10" t="s">
        <v>40</v>
      </c>
      <c r="C8" s="11">
        <v>44310</v>
      </c>
      <c r="D8" s="12" t="s">
        <v>36</v>
      </c>
      <c r="E8" s="13">
        <v>181</v>
      </c>
      <c r="F8" s="13">
        <v>183</v>
      </c>
      <c r="G8" s="13">
        <v>185</v>
      </c>
      <c r="H8" s="13">
        <v>180</v>
      </c>
      <c r="I8" s="14"/>
      <c r="J8" s="14"/>
      <c r="K8" s="14">
        <v>4</v>
      </c>
      <c r="L8" s="14">
        <v>729</v>
      </c>
      <c r="M8" s="15">
        <v>182.25</v>
      </c>
      <c r="N8" s="16">
        <v>9</v>
      </c>
      <c r="O8" s="17">
        <v>191.25</v>
      </c>
    </row>
    <row r="9" spans="1:17" x14ac:dyDescent="0.3">
      <c r="A9" s="9" t="s">
        <v>42</v>
      </c>
      <c r="B9" s="10" t="s">
        <v>40</v>
      </c>
      <c r="C9" s="11">
        <v>44311</v>
      </c>
      <c r="D9" s="12" t="s">
        <v>46</v>
      </c>
      <c r="E9" s="13">
        <v>185</v>
      </c>
      <c r="F9" s="13">
        <v>181</v>
      </c>
      <c r="G9" s="13">
        <v>178.001</v>
      </c>
      <c r="H9" s="13">
        <v>185</v>
      </c>
      <c r="I9" s="13"/>
      <c r="J9" s="13"/>
      <c r="K9" s="14">
        <v>4</v>
      </c>
      <c r="L9" s="14">
        <v>729.00099999999998</v>
      </c>
      <c r="M9" s="15">
        <v>182.25024999999999</v>
      </c>
      <c r="N9" s="16">
        <v>4</v>
      </c>
      <c r="O9" s="17">
        <v>186.25024999999999</v>
      </c>
    </row>
    <row r="10" spans="1:17" x14ac:dyDescent="0.3">
      <c r="A10" s="9" t="s">
        <v>42</v>
      </c>
      <c r="B10" s="10" t="s">
        <v>40</v>
      </c>
      <c r="C10" s="11">
        <v>44324</v>
      </c>
      <c r="D10" s="12" t="s">
        <v>36</v>
      </c>
      <c r="E10" s="13">
        <v>169.001</v>
      </c>
      <c r="F10" s="13">
        <v>170</v>
      </c>
      <c r="G10" s="13">
        <v>172</v>
      </c>
      <c r="H10" s="13">
        <v>170</v>
      </c>
      <c r="I10" s="13"/>
      <c r="J10" s="13"/>
      <c r="K10" s="14">
        <v>4</v>
      </c>
      <c r="L10" s="14">
        <v>681.00099999999998</v>
      </c>
      <c r="M10" s="15">
        <v>170.25024999999999</v>
      </c>
      <c r="N10" s="16">
        <v>3</v>
      </c>
      <c r="O10" s="17">
        <v>173.25024999999999</v>
      </c>
    </row>
    <row r="11" spans="1:17" x14ac:dyDescent="0.3">
      <c r="A11" s="9" t="s">
        <v>42</v>
      </c>
      <c r="B11" s="10" t="s">
        <v>40</v>
      </c>
      <c r="C11" s="11">
        <v>44320</v>
      </c>
      <c r="D11" s="12" t="s">
        <v>36</v>
      </c>
      <c r="E11" s="13">
        <v>181</v>
      </c>
      <c r="F11" s="13">
        <v>189</v>
      </c>
      <c r="G11" s="13">
        <v>183</v>
      </c>
      <c r="H11" s="13"/>
      <c r="I11" s="13"/>
      <c r="J11" s="13"/>
      <c r="K11" s="14">
        <v>3</v>
      </c>
      <c r="L11" s="14">
        <v>553</v>
      </c>
      <c r="M11" s="15">
        <v>184.33333333333334</v>
      </c>
      <c r="N11" s="16">
        <v>6</v>
      </c>
      <c r="O11" s="17">
        <v>190.33333333333334</v>
      </c>
    </row>
    <row r="12" spans="1:17" x14ac:dyDescent="0.3">
      <c r="A12" s="9" t="s">
        <v>42</v>
      </c>
      <c r="B12" s="10" t="s">
        <v>40</v>
      </c>
      <c r="C12" s="11">
        <v>44338</v>
      </c>
      <c r="D12" s="12" t="s">
        <v>36</v>
      </c>
      <c r="E12" s="13">
        <v>177</v>
      </c>
      <c r="F12" s="13">
        <v>185</v>
      </c>
      <c r="G12" s="13">
        <v>180</v>
      </c>
      <c r="H12" s="13">
        <v>179</v>
      </c>
      <c r="I12" s="13"/>
      <c r="J12" s="13"/>
      <c r="K12" s="14">
        <v>4</v>
      </c>
      <c r="L12" s="14">
        <v>721</v>
      </c>
      <c r="M12" s="15">
        <v>180.25</v>
      </c>
      <c r="N12" s="16">
        <v>4</v>
      </c>
      <c r="O12" s="17">
        <v>184.25</v>
      </c>
    </row>
    <row r="13" spans="1:17" x14ac:dyDescent="0.3">
      <c r="A13" s="9" t="s">
        <v>42</v>
      </c>
      <c r="B13" s="10" t="s">
        <v>40</v>
      </c>
      <c r="C13" s="11">
        <v>44345</v>
      </c>
      <c r="D13" s="12" t="s">
        <v>36</v>
      </c>
      <c r="E13" s="13">
        <v>181</v>
      </c>
      <c r="F13" s="13">
        <v>187</v>
      </c>
      <c r="G13" s="13">
        <v>182</v>
      </c>
      <c r="H13" s="13">
        <v>176</v>
      </c>
      <c r="I13" s="13">
        <v>181</v>
      </c>
      <c r="J13" s="13">
        <v>176.001</v>
      </c>
      <c r="K13" s="14">
        <v>6</v>
      </c>
      <c r="L13" s="14">
        <v>1083.001</v>
      </c>
      <c r="M13" s="15">
        <v>180.50016666666667</v>
      </c>
      <c r="N13" s="16">
        <v>16</v>
      </c>
      <c r="O13" s="17">
        <v>196.50016666666667</v>
      </c>
    </row>
    <row r="14" spans="1:17" x14ac:dyDescent="0.3">
      <c r="A14" s="9" t="s">
        <v>42</v>
      </c>
      <c r="B14" s="10" t="s">
        <v>40</v>
      </c>
      <c r="C14" s="11">
        <v>44348</v>
      </c>
      <c r="D14" s="12" t="s">
        <v>36</v>
      </c>
      <c r="E14" s="13">
        <v>171</v>
      </c>
      <c r="F14" s="13">
        <v>178</v>
      </c>
      <c r="G14" s="13">
        <v>179</v>
      </c>
      <c r="H14" s="13"/>
      <c r="I14" s="13"/>
      <c r="J14" s="13"/>
      <c r="K14" s="14">
        <v>3</v>
      </c>
      <c r="L14" s="14">
        <v>528</v>
      </c>
      <c r="M14" s="15">
        <v>176</v>
      </c>
      <c r="N14" s="16">
        <v>4</v>
      </c>
      <c r="O14" s="17">
        <v>180</v>
      </c>
    </row>
    <row r="15" spans="1:17" x14ac:dyDescent="0.3">
      <c r="A15" s="9" t="s">
        <v>42</v>
      </c>
      <c r="B15" s="10" t="s">
        <v>40</v>
      </c>
      <c r="C15" s="11">
        <v>44359</v>
      </c>
      <c r="D15" s="12" t="s">
        <v>36</v>
      </c>
      <c r="E15" s="13">
        <v>175</v>
      </c>
      <c r="F15" s="13">
        <v>170</v>
      </c>
      <c r="G15" s="13">
        <v>174</v>
      </c>
      <c r="H15" s="13">
        <v>173</v>
      </c>
      <c r="I15" s="13"/>
      <c r="J15" s="13"/>
      <c r="K15" s="14">
        <v>4</v>
      </c>
      <c r="L15" s="14">
        <v>692</v>
      </c>
      <c r="M15" s="15">
        <v>173</v>
      </c>
      <c r="N15" s="16">
        <v>3</v>
      </c>
      <c r="O15" s="17">
        <v>176</v>
      </c>
    </row>
    <row r="16" spans="1:17" x14ac:dyDescent="0.3">
      <c r="A16" s="9" t="s">
        <v>42</v>
      </c>
      <c r="B16" s="10" t="s">
        <v>40</v>
      </c>
      <c r="C16" s="11">
        <v>44373</v>
      </c>
      <c r="D16" s="12" t="s">
        <v>36</v>
      </c>
      <c r="E16" s="13">
        <v>169</v>
      </c>
      <c r="F16" s="13">
        <v>169</v>
      </c>
      <c r="G16" s="13">
        <v>167</v>
      </c>
      <c r="H16" s="13">
        <v>182</v>
      </c>
      <c r="I16" s="13"/>
      <c r="J16" s="13"/>
      <c r="K16" s="14">
        <v>4</v>
      </c>
      <c r="L16" s="14">
        <v>687</v>
      </c>
      <c r="M16" s="15">
        <v>171.75</v>
      </c>
      <c r="N16" s="16">
        <v>4</v>
      </c>
      <c r="O16" s="17">
        <v>175.75</v>
      </c>
    </row>
    <row r="17" spans="1:15" x14ac:dyDescent="0.3">
      <c r="A17" s="9" t="s">
        <v>42</v>
      </c>
      <c r="B17" s="10" t="s">
        <v>40</v>
      </c>
      <c r="C17" s="11">
        <v>44380</v>
      </c>
      <c r="D17" s="12" t="s">
        <v>46</v>
      </c>
      <c r="E17" s="13">
        <v>178</v>
      </c>
      <c r="F17" s="13">
        <v>179</v>
      </c>
      <c r="G17" s="13">
        <v>184</v>
      </c>
      <c r="H17" s="13">
        <v>190</v>
      </c>
      <c r="I17" s="13">
        <v>190</v>
      </c>
      <c r="J17" s="13">
        <v>186</v>
      </c>
      <c r="K17" s="14">
        <v>6</v>
      </c>
      <c r="L17" s="14">
        <v>1107</v>
      </c>
      <c r="M17" s="15">
        <v>184.5</v>
      </c>
      <c r="N17" s="16">
        <v>6</v>
      </c>
      <c r="O17" s="17">
        <v>190.5</v>
      </c>
    </row>
    <row r="18" spans="1:15" x14ac:dyDescent="0.3">
      <c r="A18" s="9" t="s">
        <v>42</v>
      </c>
      <c r="B18" s="10" t="s">
        <v>40</v>
      </c>
      <c r="C18" s="11">
        <v>44381</v>
      </c>
      <c r="D18" s="12" t="s">
        <v>46</v>
      </c>
      <c r="E18" s="13">
        <v>179</v>
      </c>
      <c r="F18" s="13">
        <v>190</v>
      </c>
      <c r="G18" s="13">
        <v>185</v>
      </c>
      <c r="H18" s="13">
        <v>181</v>
      </c>
      <c r="I18" s="13">
        <v>184</v>
      </c>
      <c r="J18" s="13">
        <v>180</v>
      </c>
      <c r="K18" s="14">
        <v>6</v>
      </c>
      <c r="L18" s="14">
        <v>1099</v>
      </c>
      <c r="M18" s="15">
        <v>183.16666666666666</v>
      </c>
      <c r="N18" s="16">
        <v>10</v>
      </c>
      <c r="O18" s="17">
        <v>193.16666666666666</v>
      </c>
    </row>
    <row r="19" spans="1:15" x14ac:dyDescent="0.3">
      <c r="A19" s="9" t="s">
        <v>42</v>
      </c>
      <c r="B19" s="10" t="s">
        <v>40</v>
      </c>
      <c r="C19" s="11">
        <v>44383</v>
      </c>
      <c r="D19" s="12" t="s">
        <v>36</v>
      </c>
      <c r="E19" s="13">
        <v>183</v>
      </c>
      <c r="F19" s="13">
        <v>177</v>
      </c>
      <c r="G19" s="13">
        <v>182</v>
      </c>
      <c r="H19" s="13"/>
      <c r="I19" s="13"/>
      <c r="J19" s="13"/>
      <c r="K19" s="14">
        <v>3</v>
      </c>
      <c r="L19" s="14">
        <v>542</v>
      </c>
      <c r="M19" s="15">
        <v>180.66666666666666</v>
      </c>
      <c r="N19" s="16">
        <v>4</v>
      </c>
      <c r="O19" s="17">
        <v>184.66666666666666</v>
      </c>
    </row>
    <row r="20" spans="1:15" x14ac:dyDescent="0.3">
      <c r="A20" s="9" t="s">
        <v>42</v>
      </c>
      <c r="B20" s="10" t="s">
        <v>40</v>
      </c>
      <c r="C20" s="11">
        <v>44387</v>
      </c>
      <c r="D20" s="12" t="s">
        <v>36</v>
      </c>
      <c r="E20" s="13">
        <v>183</v>
      </c>
      <c r="F20" s="13">
        <v>173</v>
      </c>
      <c r="G20" s="13">
        <v>172</v>
      </c>
      <c r="H20" s="13">
        <v>171</v>
      </c>
      <c r="I20" s="13"/>
      <c r="J20" s="13"/>
      <c r="K20" s="14">
        <v>4</v>
      </c>
      <c r="L20" s="14">
        <v>699</v>
      </c>
      <c r="M20" s="15">
        <v>174.75</v>
      </c>
      <c r="N20" s="16">
        <v>2</v>
      </c>
      <c r="O20" s="17">
        <v>176.75</v>
      </c>
    </row>
    <row r="21" spans="1:15" x14ac:dyDescent="0.3">
      <c r="A21" s="9" t="s">
        <v>42</v>
      </c>
      <c r="B21" s="10" t="s">
        <v>40</v>
      </c>
      <c r="C21" s="11">
        <v>44395</v>
      </c>
      <c r="D21" s="12" t="s">
        <v>36</v>
      </c>
      <c r="E21" s="13">
        <v>175</v>
      </c>
      <c r="F21" s="13">
        <v>180</v>
      </c>
      <c r="G21" s="13">
        <v>187</v>
      </c>
      <c r="H21" s="13">
        <v>175</v>
      </c>
      <c r="I21" s="13">
        <v>180</v>
      </c>
      <c r="J21" s="13">
        <v>183</v>
      </c>
      <c r="K21" s="14">
        <v>6</v>
      </c>
      <c r="L21" s="14">
        <v>1080</v>
      </c>
      <c r="M21" s="15">
        <v>180</v>
      </c>
      <c r="N21" s="16">
        <v>10</v>
      </c>
      <c r="O21" s="17">
        <v>190</v>
      </c>
    </row>
    <row r="22" spans="1:15" x14ac:dyDescent="0.3">
      <c r="A22" s="9" t="s">
        <v>42</v>
      </c>
      <c r="B22" s="10" t="s">
        <v>40</v>
      </c>
      <c r="C22" s="11">
        <v>44401</v>
      </c>
      <c r="D22" s="12" t="s">
        <v>36</v>
      </c>
      <c r="E22" s="13">
        <v>182</v>
      </c>
      <c r="F22" s="13">
        <v>174</v>
      </c>
      <c r="G22" s="13">
        <v>185</v>
      </c>
      <c r="H22" s="13">
        <v>178</v>
      </c>
      <c r="I22" s="13"/>
      <c r="J22" s="13"/>
      <c r="K22" s="14">
        <v>4</v>
      </c>
      <c r="L22" s="14">
        <v>719</v>
      </c>
      <c r="M22" s="15">
        <v>179.75</v>
      </c>
      <c r="N22" s="16">
        <v>9</v>
      </c>
      <c r="O22" s="17">
        <v>188.75</v>
      </c>
    </row>
    <row r="23" spans="1:15" x14ac:dyDescent="0.3">
      <c r="A23" s="9" t="s">
        <v>42</v>
      </c>
      <c r="B23" s="10" t="s">
        <v>40</v>
      </c>
      <c r="C23" s="11">
        <v>44411</v>
      </c>
      <c r="D23" s="12" t="s">
        <v>36</v>
      </c>
      <c r="E23" s="13">
        <v>180</v>
      </c>
      <c r="F23" s="13">
        <v>175</v>
      </c>
      <c r="G23" s="13">
        <v>183</v>
      </c>
      <c r="H23" s="13"/>
      <c r="I23" s="13"/>
      <c r="J23" s="13"/>
      <c r="K23" s="14">
        <v>3</v>
      </c>
      <c r="L23" s="14">
        <v>538</v>
      </c>
      <c r="M23" s="15">
        <v>179.33333333333334</v>
      </c>
      <c r="N23" s="16">
        <v>3</v>
      </c>
      <c r="O23" s="17">
        <v>182.33333333333334</v>
      </c>
    </row>
    <row r="24" spans="1:15" x14ac:dyDescent="0.3">
      <c r="A24" s="9" t="s">
        <v>24</v>
      </c>
      <c r="B24" s="10" t="s">
        <v>40</v>
      </c>
      <c r="C24" s="11">
        <v>44422</v>
      </c>
      <c r="D24" s="12" t="s">
        <v>36</v>
      </c>
      <c r="E24" s="13">
        <v>180</v>
      </c>
      <c r="F24" s="13">
        <v>171</v>
      </c>
      <c r="G24" s="13">
        <v>174</v>
      </c>
      <c r="H24" s="13">
        <v>175</v>
      </c>
      <c r="I24" s="13"/>
      <c r="J24" s="13"/>
      <c r="K24" s="14">
        <v>4</v>
      </c>
      <c r="L24" s="14">
        <v>700</v>
      </c>
      <c r="M24" s="15">
        <v>175</v>
      </c>
      <c r="N24" s="16">
        <v>4</v>
      </c>
      <c r="O24" s="17">
        <v>179</v>
      </c>
    </row>
    <row r="25" spans="1:15" x14ac:dyDescent="0.3">
      <c r="A25" s="9" t="s">
        <v>42</v>
      </c>
      <c r="B25" s="10" t="s">
        <v>40</v>
      </c>
      <c r="C25" s="11">
        <v>44436</v>
      </c>
      <c r="D25" s="12" t="s">
        <v>36</v>
      </c>
      <c r="E25" s="13">
        <v>187</v>
      </c>
      <c r="F25" s="13">
        <v>178</v>
      </c>
      <c r="G25" s="13">
        <v>182</v>
      </c>
      <c r="H25" s="13">
        <v>175</v>
      </c>
      <c r="I25" s="13"/>
      <c r="J25" s="13"/>
      <c r="K25" s="14">
        <v>4</v>
      </c>
      <c r="L25" s="14">
        <v>722</v>
      </c>
      <c r="M25" s="15">
        <v>180.5</v>
      </c>
      <c r="N25" s="16">
        <v>8</v>
      </c>
      <c r="O25" s="17">
        <v>188.5</v>
      </c>
    </row>
    <row r="26" spans="1:15" x14ac:dyDescent="0.3">
      <c r="A26" s="9" t="s">
        <v>42</v>
      </c>
      <c r="B26" s="10" t="s">
        <v>40</v>
      </c>
      <c r="C26" s="11">
        <v>44446</v>
      </c>
      <c r="D26" s="12" t="s">
        <v>36</v>
      </c>
      <c r="E26" s="13">
        <v>183</v>
      </c>
      <c r="F26" s="13">
        <v>181</v>
      </c>
      <c r="G26" s="13">
        <v>180</v>
      </c>
      <c r="H26" s="13"/>
      <c r="I26" s="13"/>
      <c r="J26" s="13"/>
      <c r="K26" s="14">
        <v>3</v>
      </c>
      <c r="L26" s="14">
        <v>544</v>
      </c>
      <c r="M26" s="15">
        <v>181.33333333333334</v>
      </c>
      <c r="N26" s="16">
        <v>3</v>
      </c>
      <c r="O26" s="17">
        <v>184.33333333333334</v>
      </c>
    </row>
    <row r="27" spans="1:15" x14ac:dyDescent="0.3">
      <c r="A27" s="9" t="s">
        <v>42</v>
      </c>
      <c r="B27" s="10" t="s">
        <v>40</v>
      </c>
      <c r="C27" s="11">
        <v>44450</v>
      </c>
      <c r="D27" s="12" t="s">
        <v>36</v>
      </c>
      <c r="E27" s="13">
        <v>171</v>
      </c>
      <c r="F27" s="13">
        <v>181</v>
      </c>
      <c r="G27" s="13">
        <v>175</v>
      </c>
      <c r="H27" s="13">
        <v>176</v>
      </c>
      <c r="I27" s="13"/>
      <c r="J27" s="13"/>
      <c r="K27" s="14">
        <v>4</v>
      </c>
      <c r="L27" s="14">
        <v>703</v>
      </c>
      <c r="M27" s="15">
        <v>175.75</v>
      </c>
      <c r="N27" s="16">
        <v>3</v>
      </c>
      <c r="O27" s="17">
        <v>178.75</v>
      </c>
    </row>
    <row r="28" spans="1:15" x14ac:dyDescent="0.3">
      <c r="A28" s="9" t="s">
        <v>42</v>
      </c>
      <c r="B28" s="10" t="s">
        <v>40</v>
      </c>
      <c r="C28" s="11">
        <v>44464</v>
      </c>
      <c r="D28" s="12" t="s">
        <v>36</v>
      </c>
      <c r="E28" s="13">
        <v>173</v>
      </c>
      <c r="F28" s="13">
        <v>183</v>
      </c>
      <c r="G28" s="13">
        <v>178</v>
      </c>
      <c r="H28" s="13">
        <v>181</v>
      </c>
      <c r="I28" s="13"/>
      <c r="J28" s="13"/>
      <c r="K28" s="14">
        <v>4</v>
      </c>
      <c r="L28" s="14">
        <v>715</v>
      </c>
      <c r="M28" s="15">
        <v>178.75</v>
      </c>
      <c r="N28" s="16">
        <v>6</v>
      </c>
      <c r="O28" s="17">
        <v>184.75</v>
      </c>
    </row>
    <row r="29" spans="1:15" x14ac:dyDescent="0.3">
      <c r="A29" s="9" t="s">
        <v>42</v>
      </c>
      <c r="B29" s="10" t="s">
        <v>40</v>
      </c>
      <c r="C29" s="11">
        <v>44478</v>
      </c>
      <c r="D29" s="12" t="s">
        <v>36</v>
      </c>
      <c r="E29" s="13">
        <v>172</v>
      </c>
      <c r="F29" s="13">
        <v>170</v>
      </c>
      <c r="G29" s="13">
        <v>181</v>
      </c>
      <c r="H29" s="13">
        <v>171</v>
      </c>
      <c r="I29" s="13"/>
      <c r="J29" s="13"/>
      <c r="K29" s="14">
        <v>4</v>
      </c>
      <c r="L29" s="14">
        <v>694</v>
      </c>
      <c r="M29" s="15">
        <v>173.5</v>
      </c>
      <c r="N29" s="16">
        <v>4</v>
      </c>
      <c r="O29" s="17">
        <v>177.5</v>
      </c>
    </row>
    <row r="30" spans="1:15" x14ac:dyDescent="0.3">
      <c r="A30" s="9" t="s">
        <v>42</v>
      </c>
      <c r="B30" s="10" t="s">
        <v>40</v>
      </c>
      <c r="C30" s="11">
        <v>44474</v>
      </c>
      <c r="D30" s="12" t="s">
        <v>36</v>
      </c>
      <c r="E30" s="13">
        <v>181</v>
      </c>
      <c r="F30" s="13">
        <v>182</v>
      </c>
      <c r="G30" s="13">
        <v>184</v>
      </c>
      <c r="H30" s="13"/>
      <c r="I30" s="13"/>
      <c r="J30" s="13"/>
      <c r="K30" s="14">
        <v>3</v>
      </c>
      <c r="L30" s="14">
        <v>547</v>
      </c>
      <c r="M30" s="15">
        <v>182.33333333333334</v>
      </c>
      <c r="N30" s="16">
        <v>3</v>
      </c>
      <c r="O30" s="17">
        <v>185.33333333333334</v>
      </c>
    </row>
    <row r="31" spans="1:15" x14ac:dyDescent="0.3">
      <c r="A31" s="9" t="s">
        <v>42</v>
      </c>
      <c r="B31" s="10" t="s">
        <v>40</v>
      </c>
      <c r="C31" s="11">
        <v>44492</v>
      </c>
      <c r="D31" s="12" t="s">
        <v>36</v>
      </c>
      <c r="E31" s="13">
        <v>176</v>
      </c>
      <c r="F31" s="13">
        <v>183</v>
      </c>
      <c r="G31" s="13">
        <v>174</v>
      </c>
      <c r="H31" s="13">
        <v>165</v>
      </c>
      <c r="I31" s="13"/>
      <c r="J31" s="13"/>
      <c r="K31" s="14">
        <v>4</v>
      </c>
      <c r="L31" s="14">
        <v>698</v>
      </c>
      <c r="M31" s="15">
        <v>174.5</v>
      </c>
      <c r="N31" s="16">
        <v>3</v>
      </c>
      <c r="O31" s="17">
        <v>177.5</v>
      </c>
    </row>
    <row r="32" spans="1:15" x14ac:dyDescent="0.3">
      <c r="A32" s="9" t="s">
        <v>42</v>
      </c>
      <c r="B32" s="10" t="s">
        <v>40</v>
      </c>
      <c r="C32" s="11">
        <v>44506</v>
      </c>
      <c r="D32" s="12" t="s">
        <v>36</v>
      </c>
      <c r="E32" s="13">
        <v>189</v>
      </c>
      <c r="F32" s="13">
        <v>179</v>
      </c>
      <c r="G32" s="13">
        <v>183</v>
      </c>
      <c r="H32" s="13">
        <v>184</v>
      </c>
      <c r="I32" s="13"/>
      <c r="J32" s="13"/>
      <c r="K32" s="14">
        <v>4</v>
      </c>
      <c r="L32" s="14">
        <v>735</v>
      </c>
      <c r="M32" s="15">
        <v>183.75</v>
      </c>
      <c r="N32" s="16">
        <v>6</v>
      </c>
      <c r="O32" s="17">
        <v>189.75</v>
      </c>
    </row>
    <row r="33" spans="1:15" x14ac:dyDescent="0.3">
      <c r="A33" s="9" t="s">
        <v>42</v>
      </c>
      <c r="B33" s="10" t="s">
        <v>40</v>
      </c>
      <c r="C33" s="11">
        <v>44512</v>
      </c>
      <c r="D33" s="12" t="s">
        <v>46</v>
      </c>
      <c r="E33" s="13">
        <v>187</v>
      </c>
      <c r="F33" s="13">
        <v>187</v>
      </c>
      <c r="G33" s="13">
        <v>196</v>
      </c>
      <c r="H33" s="13">
        <v>189.001</v>
      </c>
      <c r="I33" s="13"/>
      <c r="J33" s="13"/>
      <c r="K33" s="14">
        <v>4</v>
      </c>
      <c r="L33" s="14">
        <v>759.00099999999998</v>
      </c>
      <c r="M33" s="15">
        <v>189.75024999999999</v>
      </c>
      <c r="N33" s="16">
        <v>11</v>
      </c>
      <c r="O33" s="17">
        <v>200.75024999999999</v>
      </c>
    </row>
    <row r="34" spans="1:15" x14ac:dyDescent="0.3">
      <c r="A34" s="9" t="s">
        <v>42</v>
      </c>
      <c r="B34" s="10" t="s">
        <v>40</v>
      </c>
      <c r="C34" s="11">
        <v>44513</v>
      </c>
      <c r="D34" s="12" t="s">
        <v>46</v>
      </c>
      <c r="E34" s="13">
        <v>185</v>
      </c>
      <c r="F34" s="13">
        <v>190</v>
      </c>
      <c r="G34" s="13">
        <v>187.001</v>
      </c>
      <c r="H34" s="13">
        <v>187</v>
      </c>
      <c r="I34" s="13">
        <v>188</v>
      </c>
      <c r="J34" s="13">
        <v>179</v>
      </c>
      <c r="K34" s="14">
        <v>6</v>
      </c>
      <c r="L34" s="14">
        <v>1116.001</v>
      </c>
      <c r="M34" s="15">
        <v>186.00016666666667</v>
      </c>
      <c r="N34" s="16">
        <v>22</v>
      </c>
      <c r="O34" s="17">
        <v>208.00016666666667</v>
      </c>
    </row>
    <row r="35" spans="1:15" x14ac:dyDescent="0.3">
      <c r="A35" s="40"/>
      <c r="B35" s="41"/>
      <c r="C35" s="42"/>
      <c r="D35" s="43"/>
      <c r="E35" s="44"/>
      <c r="F35" s="44"/>
      <c r="G35" s="44"/>
      <c r="H35" s="44"/>
      <c r="I35" s="44"/>
      <c r="J35" s="44"/>
      <c r="K35" s="45"/>
      <c r="L35" s="45"/>
      <c r="M35" s="46"/>
      <c r="N35" s="47"/>
      <c r="O35" s="48"/>
    </row>
    <row r="36" spans="1:15" x14ac:dyDescent="0.3">
      <c r="K36" s="7">
        <f>SUM(K2:K35)</f>
        <v>135</v>
      </c>
      <c r="L36" s="7">
        <f>SUM(L2:L35)</f>
        <v>24224.007000000001</v>
      </c>
      <c r="M36" s="8">
        <f>SUM(L36/K36)</f>
        <v>179.43708888888889</v>
      </c>
      <c r="N36" s="7">
        <f>SUM(N2:N35)</f>
        <v>201</v>
      </c>
      <c r="O36" s="8">
        <f>SUM(M36+N36)</f>
        <v>380.43708888888887</v>
      </c>
    </row>
  </sheetData>
  <protectedRanges>
    <protectedRange sqref="E2:J2 B2:C2" name="Range1_2_11"/>
    <protectedRange sqref="D2" name="Range1_1_1_10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8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7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"/>
    <protectedRange algorithmName="SHA-512" hashValue="ON39YdpmFHfN9f47KpiRvqrKx0V9+erV1CNkpWzYhW/Qyc6aT8rEyCrvauWSYGZK2ia3o7vd3akF07acHAFpOA==" saltValue="yVW9XmDwTqEnmpSGai0KYg==" spinCount="100000" sqref="D7" name="Range1_1_1_2"/>
    <protectedRange algorithmName="SHA-512" hashValue="ON39YdpmFHfN9f47KpiRvqrKx0V9+erV1CNkpWzYhW/Qyc6aT8rEyCrvauWSYGZK2ia3o7vd3akF07acHAFpOA==" saltValue="yVW9XmDwTqEnmpSGai0KYg==" spinCount="100000" sqref="C8" name="Range1_20"/>
    <protectedRange algorithmName="SHA-512" hashValue="ON39YdpmFHfN9f47KpiRvqrKx0V9+erV1CNkpWzYhW/Qyc6aT8rEyCrvauWSYGZK2ia3o7vd3akF07acHAFpOA==" saltValue="yVW9XmDwTqEnmpSGai0KYg==" spinCount="100000" sqref="B8 E8:H8" name="Range1_2_5"/>
    <protectedRange algorithmName="SHA-512" hashValue="ON39YdpmFHfN9f47KpiRvqrKx0V9+erV1CNkpWzYhW/Qyc6aT8rEyCrvauWSYGZK2ia3o7vd3akF07acHAFpOA==" saltValue="yVW9XmDwTqEnmpSGai0KYg==" spinCount="100000" sqref="D8" name="Range1_1_1_5"/>
    <protectedRange algorithmName="SHA-512" hashValue="ON39YdpmFHfN9f47KpiRvqrKx0V9+erV1CNkpWzYhW/Qyc6aT8rEyCrvauWSYGZK2ia3o7vd3akF07acHAFpOA==" saltValue="yVW9XmDwTqEnmpSGai0KYg==" spinCount="100000" sqref="E9:J9 B9:C9" name="Range1_10"/>
    <protectedRange algorithmName="SHA-512" hashValue="ON39YdpmFHfN9f47KpiRvqrKx0V9+erV1CNkpWzYhW/Qyc6aT8rEyCrvauWSYGZK2ia3o7vd3akF07acHAFpOA==" saltValue="yVW9XmDwTqEnmpSGai0KYg==" spinCount="100000" sqref="D9" name="Range1_1_1_3"/>
    <protectedRange algorithmName="SHA-512" hashValue="ON39YdpmFHfN9f47KpiRvqrKx0V9+erV1CNkpWzYhW/Qyc6aT8rEyCrvauWSYGZK2ia3o7vd3akF07acHAFpOA==" saltValue="yVW9XmDwTqEnmpSGai0KYg==" spinCount="100000" sqref="I10:J10" name="Range1_21"/>
    <protectedRange algorithmName="SHA-512" hashValue="ON39YdpmFHfN9f47KpiRvqrKx0V9+erV1CNkpWzYhW/Qyc6aT8rEyCrvauWSYGZK2ia3o7vd3akF07acHAFpOA==" saltValue="yVW9XmDwTqEnmpSGai0KYg==" spinCount="100000" sqref="B10:C10 E10:H10" name="Range1_2_4"/>
    <protectedRange algorithmName="SHA-512" hashValue="ON39YdpmFHfN9f47KpiRvqrKx0V9+erV1CNkpWzYhW/Qyc6aT8rEyCrvauWSYGZK2ia3o7vd3akF07acHAFpOA==" saltValue="yVW9XmDwTqEnmpSGai0KYg==" spinCount="100000" sqref="D10" name="Range1_1_1_4"/>
    <protectedRange algorithmName="SHA-512" hashValue="ON39YdpmFHfN9f47KpiRvqrKx0V9+erV1CNkpWzYhW/Qyc6aT8rEyCrvauWSYGZK2ia3o7vd3akF07acHAFpOA==" saltValue="yVW9XmDwTqEnmpSGai0KYg==" spinCount="100000" sqref="E11:J11 B11:C11" name="Range1_8_4"/>
    <protectedRange algorithmName="SHA-512" hashValue="ON39YdpmFHfN9f47KpiRvqrKx0V9+erV1CNkpWzYhW/Qyc6aT8rEyCrvauWSYGZK2ia3o7vd3akF07acHAFpOA==" saltValue="yVW9XmDwTqEnmpSGai0KYg==" spinCount="100000" sqref="D11" name="Range1_1_5_4"/>
    <protectedRange algorithmName="SHA-512" hashValue="ON39YdpmFHfN9f47KpiRvqrKx0V9+erV1CNkpWzYhW/Qyc6aT8rEyCrvauWSYGZK2ia3o7vd3akF07acHAFpOA==" saltValue="yVW9XmDwTqEnmpSGai0KYg==" spinCount="100000" sqref="E12:J12 B12:C12 E35:J35 B35:C35" name="Range1_2_1_1"/>
    <protectedRange algorithmName="SHA-512" hashValue="ON39YdpmFHfN9f47KpiRvqrKx0V9+erV1CNkpWzYhW/Qyc6aT8rEyCrvauWSYGZK2ia3o7vd3akF07acHAFpOA==" saltValue="yVW9XmDwTqEnmpSGai0KYg==" spinCount="100000" sqref="D12 D35" name="Range1_1_1_1_1"/>
    <protectedRange algorithmName="SHA-512" hashValue="ON39YdpmFHfN9f47KpiRvqrKx0V9+erV1CNkpWzYhW/Qyc6aT8rEyCrvauWSYGZK2ia3o7vd3akF07acHAFpOA==" saltValue="yVW9XmDwTqEnmpSGai0KYg==" spinCount="100000" sqref="E13:J13 B13:C13" name="Range1_2_2_1"/>
    <protectedRange algorithmName="SHA-512" hashValue="ON39YdpmFHfN9f47KpiRvqrKx0V9+erV1CNkpWzYhW/Qyc6aT8rEyCrvauWSYGZK2ia3o7vd3akF07acHAFpOA==" saltValue="yVW9XmDwTqEnmpSGai0KYg==" spinCount="100000" sqref="D13" name="Range1_1_1_6"/>
    <protectedRange algorithmName="SHA-512" hashValue="ON39YdpmFHfN9f47KpiRvqrKx0V9+erV1CNkpWzYhW/Qyc6aT8rEyCrvauWSYGZK2ia3o7vd3akF07acHAFpOA==" saltValue="yVW9XmDwTqEnmpSGai0KYg==" spinCount="100000" sqref="E14:J14 B14:C14" name="Range1_8_1"/>
    <protectedRange algorithmName="SHA-512" hashValue="ON39YdpmFHfN9f47KpiRvqrKx0V9+erV1CNkpWzYhW/Qyc6aT8rEyCrvauWSYGZK2ia3o7vd3akF07acHAFpOA==" saltValue="yVW9XmDwTqEnmpSGai0KYg==" spinCount="100000" sqref="D14" name="Range1_1_5_2"/>
    <protectedRange algorithmName="SHA-512" hashValue="ON39YdpmFHfN9f47KpiRvqrKx0V9+erV1CNkpWzYhW/Qyc6aT8rEyCrvauWSYGZK2ia3o7vd3akF07acHAFpOA==" saltValue="yVW9XmDwTqEnmpSGai0KYg==" spinCount="100000" sqref="E15:J15 B15:C15" name="Range1_2_6"/>
    <protectedRange algorithmName="SHA-512" hashValue="ON39YdpmFHfN9f47KpiRvqrKx0V9+erV1CNkpWzYhW/Qyc6aT8rEyCrvauWSYGZK2ia3o7vd3akF07acHAFpOA==" saltValue="yVW9XmDwTqEnmpSGai0KYg==" spinCount="100000" sqref="D15" name="Range1_1_1_7"/>
    <protectedRange algorithmName="SHA-512" hashValue="ON39YdpmFHfN9f47KpiRvqrKx0V9+erV1CNkpWzYhW/Qyc6aT8rEyCrvauWSYGZK2ia3o7vd3akF07acHAFpOA==" saltValue="yVW9XmDwTqEnmpSGai0KYg==" spinCount="100000" sqref="E16:J16 B16:C16" name="Range1_2_8"/>
    <protectedRange algorithmName="SHA-512" hashValue="ON39YdpmFHfN9f47KpiRvqrKx0V9+erV1CNkpWzYhW/Qyc6aT8rEyCrvauWSYGZK2ia3o7vd3akF07acHAFpOA==" saltValue="yVW9XmDwTqEnmpSGai0KYg==" spinCount="100000" sqref="D16" name="Range1_1_1_9"/>
    <protectedRange algorithmName="SHA-512" hashValue="ON39YdpmFHfN9f47KpiRvqrKx0V9+erV1CNkpWzYhW/Qyc6aT8rEyCrvauWSYGZK2ia3o7vd3akF07acHAFpOA==" saltValue="yVW9XmDwTqEnmpSGai0KYg==" spinCount="100000" sqref="E17:J17 B17:C17" name="Range1_8_3"/>
    <protectedRange algorithmName="SHA-512" hashValue="ON39YdpmFHfN9f47KpiRvqrKx0V9+erV1CNkpWzYhW/Qyc6aT8rEyCrvauWSYGZK2ia3o7vd3akF07acHAFpOA==" saltValue="yVW9XmDwTqEnmpSGai0KYg==" spinCount="100000" sqref="D17" name="Range1_1_7_3"/>
    <protectedRange algorithmName="SHA-512" hashValue="ON39YdpmFHfN9f47KpiRvqrKx0V9+erV1CNkpWzYhW/Qyc6aT8rEyCrvauWSYGZK2ia3o7vd3akF07acHAFpOA==" saltValue="yVW9XmDwTqEnmpSGai0KYg==" spinCount="100000" sqref="E18:J18 B18:C18" name="Range1_8_5"/>
    <protectedRange algorithmName="SHA-512" hashValue="ON39YdpmFHfN9f47KpiRvqrKx0V9+erV1CNkpWzYhW/Qyc6aT8rEyCrvauWSYGZK2ia3o7vd3akF07acHAFpOA==" saltValue="yVW9XmDwTqEnmpSGai0KYg==" spinCount="100000" sqref="D18" name="Range1_1_7_5"/>
    <protectedRange algorithmName="SHA-512" hashValue="ON39YdpmFHfN9f47KpiRvqrKx0V9+erV1CNkpWzYhW/Qyc6aT8rEyCrvauWSYGZK2ia3o7vd3akF07acHAFpOA==" saltValue="yVW9XmDwTqEnmpSGai0KYg==" spinCount="100000" sqref="E19:J19 B19:C19" name="Range1_5_11"/>
    <protectedRange algorithmName="SHA-512" hashValue="ON39YdpmFHfN9f47KpiRvqrKx0V9+erV1CNkpWzYhW/Qyc6aT8rEyCrvauWSYGZK2ia3o7vd3akF07acHAFpOA==" saltValue="yVW9XmDwTqEnmpSGai0KYg==" spinCount="100000" sqref="D19" name="Range1_1_3_12"/>
    <protectedRange algorithmName="SHA-512" hashValue="ON39YdpmFHfN9f47KpiRvqrKx0V9+erV1CNkpWzYhW/Qyc6aT8rEyCrvauWSYGZK2ia3o7vd3akF07acHAFpOA==" saltValue="yVW9XmDwTqEnmpSGai0KYg==" spinCount="100000" sqref="E20:J20 B20:C20" name="Range1_2_11_1"/>
    <protectedRange algorithmName="SHA-512" hashValue="ON39YdpmFHfN9f47KpiRvqrKx0V9+erV1CNkpWzYhW/Qyc6aT8rEyCrvauWSYGZK2ia3o7vd3akF07acHAFpOA==" saltValue="yVW9XmDwTqEnmpSGai0KYg==" spinCount="100000" sqref="D20" name="Range1_1_1_12"/>
    <protectedRange algorithmName="SHA-512" hashValue="ON39YdpmFHfN9f47KpiRvqrKx0V9+erV1CNkpWzYhW/Qyc6aT8rEyCrvauWSYGZK2ia3o7vd3akF07acHAFpOA==" saltValue="yVW9XmDwTqEnmpSGai0KYg==" spinCount="100000" sqref="E21:J21 B21:C21" name="Range1_8_8"/>
    <protectedRange algorithmName="SHA-512" hashValue="ON39YdpmFHfN9f47KpiRvqrKx0V9+erV1CNkpWzYhW/Qyc6aT8rEyCrvauWSYGZK2ia3o7vd3akF07acHAFpOA==" saltValue="yVW9XmDwTqEnmpSGai0KYg==" spinCount="100000" sqref="D21" name="Range1_1_5_1"/>
    <protectedRange algorithmName="SHA-512" hashValue="ON39YdpmFHfN9f47KpiRvqrKx0V9+erV1CNkpWzYhW/Qyc6aT8rEyCrvauWSYGZK2ia3o7vd3akF07acHAFpOA==" saltValue="yVW9XmDwTqEnmpSGai0KYg==" spinCount="100000" sqref="E22:J22 B22:C22" name="Range1_2_3"/>
    <protectedRange algorithmName="SHA-512" hashValue="ON39YdpmFHfN9f47KpiRvqrKx0V9+erV1CNkpWzYhW/Qyc6aT8rEyCrvauWSYGZK2ia3o7vd3akF07acHAFpOA==" saltValue="yVW9XmDwTqEnmpSGai0KYg==" spinCount="100000" sqref="D22" name="Range1_1_1_2_1"/>
    <protectedRange algorithmName="SHA-512" hashValue="ON39YdpmFHfN9f47KpiRvqrKx0V9+erV1CNkpWzYhW/Qyc6aT8rEyCrvauWSYGZK2ia3o7vd3akF07acHAFpOA==" saltValue="yVW9XmDwTqEnmpSGai0KYg==" spinCount="100000" sqref="E23:H23" name="Range1_3_5"/>
    <protectedRange algorithmName="SHA-512" hashValue="ON39YdpmFHfN9f47KpiRvqrKx0V9+erV1CNkpWzYhW/Qyc6aT8rEyCrvauWSYGZK2ia3o7vd3akF07acHAFpOA==" saltValue="yVW9XmDwTqEnmpSGai0KYg==" spinCount="100000" sqref="E24:J24 B24:C24" name="Range1_9"/>
    <protectedRange algorithmName="SHA-512" hashValue="ON39YdpmFHfN9f47KpiRvqrKx0V9+erV1CNkpWzYhW/Qyc6aT8rEyCrvauWSYGZK2ia3o7vd3akF07acHAFpOA==" saltValue="yVW9XmDwTqEnmpSGai0KYg==" spinCount="100000" sqref="D24" name="Range1_1_9"/>
    <protectedRange algorithmName="SHA-512" hashValue="ON39YdpmFHfN9f47KpiRvqrKx0V9+erV1CNkpWzYhW/Qyc6aT8rEyCrvauWSYGZK2ia3o7vd3akF07acHAFpOA==" saltValue="yVW9XmDwTqEnmpSGai0KYg==" spinCount="100000" sqref="E25:J25 B25:C25" name="Range1_2_7"/>
    <protectedRange algorithmName="SHA-512" hashValue="ON39YdpmFHfN9f47KpiRvqrKx0V9+erV1CNkpWzYhW/Qyc6aT8rEyCrvauWSYGZK2ia3o7vd3akF07acHAFpOA==" saltValue="yVW9XmDwTqEnmpSGai0KYg==" spinCount="100000" sqref="D25" name="Range1_1_1_8"/>
    <protectedRange algorithmName="SHA-512" hashValue="ON39YdpmFHfN9f47KpiRvqrKx0V9+erV1CNkpWzYhW/Qyc6aT8rEyCrvauWSYGZK2ia3o7vd3akF07acHAFpOA==" saltValue="yVW9XmDwTqEnmpSGai0KYg==" spinCount="100000" sqref="B26:C27 I26:J27" name="Range1_37"/>
    <protectedRange algorithmName="SHA-512" hashValue="ON39YdpmFHfN9f47KpiRvqrKx0V9+erV1CNkpWzYhW/Qyc6aT8rEyCrvauWSYGZK2ia3o7vd3akF07acHAFpOA==" saltValue="yVW9XmDwTqEnmpSGai0KYg==" spinCount="100000" sqref="D26:D27" name="Range1_1_25"/>
    <protectedRange algorithmName="SHA-512" hashValue="ON39YdpmFHfN9f47KpiRvqrKx0V9+erV1CNkpWzYhW/Qyc6aT8rEyCrvauWSYGZK2ia3o7vd3akF07acHAFpOA==" saltValue="yVW9XmDwTqEnmpSGai0KYg==" spinCount="100000" sqref="E26:H27" name="Range1_3_10_1"/>
    <protectedRange algorithmName="SHA-512" hashValue="ON39YdpmFHfN9f47KpiRvqrKx0V9+erV1CNkpWzYhW/Qyc6aT8rEyCrvauWSYGZK2ia3o7vd3akF07acHAFpOA==" saltValue="yVW9XmDwTqEnmpSGai0KYg==" spinCount="100000" sqref="E28:J30 B28:C30" name="Range1_11"/>
    <protectedRange algorithmName="SHA-512" hashValue="ON39YdpmFHfN9f47KpiRvqrKx0V9+erV1CNkpWzYhW/Qyc6aT8rEyCrvauWSYGZK2ia3o7vd3akF07acHAFpOA==" saltValue="yVW9XmDwTqEnmpSGai0KYg==" spinCount="100000" sqref="D28:D30" name="Range1_1_12"/>
    <protectedRange algorithmName="SHA-512" hashValue="ON39YdpmFHfN9f47KpiRvqrKx0V9+erV1CNkpWzYhW/Qyc6aT8rEyCrvauWSYGZK2ia3o7vd3akF07acHAFpOA==" saltValue="yVW9XmDwTqEnmpSGai0KYg==" spinCount="100000" sqref="I31:J31 B31:C31" name="Range1_16"/>
    <protectedRange algorithmName="SHA-512" hashValue="ON39YdpmFHfN9f47KpiRvqrKx0V9+erV1CNkpWzYhW/Qyc6aT8rEyCrvauWSYGZK2ia3o7vd3akF07acHAFpOA==" saltValue="yVW9XmDwTqEnmpSGai0KYg==" spinCount="100000" sqref="D31" name="Range1_1_26"/>
    <protectedRange algorithmName="SHA-512" hashValue="ON39YdpmFHfN9f47KpiRvqrKx0V9+erV1CNkpWzYhW/Qyc6aT8rEyCrvauWSYGZK2ia3o7vd3akF07acHAFpOA==" saltValue="yVW9XmDwTqEnmpSGai0KYg==" spinCount="100000" sqref="E31:H31" name="Range1_3_19"/>
    <protectedRange algorithmName="SHA-512" hashValue="ON39YdpmFHfN9f47KpiRvqrKx0V9+erV1CNkpWzYhW/Qyc6aT8rEyCrvauWSYGZK2ia3o7vd3akF07acHAFpOA==" saltValue="yVW9XmDwTqEnmpSGai0KYg==" spinCount="100000" sqref="E32:J32 B32:C32" name="Range1_2_14"/>
    <protectedRange algorithmName="SHA-512" hashValue="ON39YdpmFHfN9f47KpiRvqrKx0V9+erV1CNkpWzYhW/Qyc6aT8rEyCrvauWSYGZK2ia3o7vd3akF07acHAFpOA==" saltValue="yVW9XmDwTqEnmpSGai0KYg==" spinCount="100000" sqref="D32" name="Range1_1_1_14"/>
    <protectedRange algorithmName="SHA-512" hashValue="ON39YdpmFHfN9f47KpiRvqrKx0V9+erV1CNkpWzYhW/Qyc6aT8rEyCrvauWSYGZK2ia3o7vd3akF07acHAFpOA==" saltValue="yVW9XmDwTqEnmpSGai0KYg==" spinCount="100000" sqref="E33:J33 B33:C33" name="Range1_38"/>
    <protectedRange algorithmName="SHA-512" hashValue="ON39YdpmFHfN9f47KpiRvqrKx0V9+erV1CNkpWzYhW/Qyc6aT8rEyCrvauWSYGZK2ia3o7vd3akF07acHAFpOA==" saltValue="yVW9XmDwTqEnmpSGai0KYg==" spinCount="100000" sqref="D33" name="Range1_1_33"/>
    <protectedRange algorithmName="SHA-512" hashValue="ON39YdpmFHfN9f47KpiRvqrKx0V9+erV1CNkpWzYhW/Qyc6aT8rEyCrvauWSYGZK2ia3o7vd3akF07acHAFpOA==" saltValue="yVW9XmDwTqEnmpSGai0KYg==" spinCount="100000" sqref="C34" name="Range1_42"/>
    <protectedRange algorithmName="SHA-512" hashValue="ON39YdpmFHfN9f47KpiRvqrKx0V9+erV1CNkpWzYhW/Qyc6aT8rEyCrvauWSYGZK2ia3o7vd3akF07acHAFpOA==" saltValue="yVW9XmDwTqEnmpSGai0KYg==" spinCount="100000" sqref="E34:J34 B34" name="Range1_43"/>
    <protectedRange algorithmName="SHA-512" hashValue="ON39YdpmFHfN9f47KpiRvqrKx0V9+erV1CNkpWzYhW/Qyc6aT8rEyCrvauWSYGZK2ia3o7vd3akF07acHAFpOA==" saltValue="yVW9XmDwTqEnmpSGai0KYg==" spinCount="100000" sqref="D34" name="Range1_1_37"/>
  </protectedRanges>
  <conditionalFormatting sqref="J2">
    <cfRule type="top10" dxfId="1935" priority="173" rank="1"/>
  </conditionalFormatting>
  <conditionalFormatting sqref="I2">
    <cfRule type="top10" dxfId="1934" priority="174" rank="1"/>
  </conditionalFormatting>
  <conditionalFormatting sqref="H2">
    <cfRule type="top10" dxfId="1933" priority="175" rank="1"/>
  </conditionalFormatting>
  <conditionalFormatting sqref="G2">
    <cfRule type="top10" dxfId="1932" priority="176" rank="1"/>
  </conditionalFormatting>
  <conditionalFormatting sqref="F2">
    <cfRule type="top10" dxfId="1931" priority="177" rank="1"/>
  </conditionalFormatting>
  <conditionalFormatting sqref="E2">
    <cfRule type="top10" dxfId="1930" priority="178" rank="1"/>
  </conditionalFormatting>
  <conditionalFormatting sqref="J3">
    <cfRule type="top10" dxfId="1929" priority="167" rank="1"/>
  </conditionalFormatting>
  <conditionalFormatting sqref="I3">
    <cfRule type="top10" dxfId="1928" priority="168" rank="1"/>
  </conditionalFormatting>
  <conditionalFormatting sqref="H3">
    <cfRule type="top10" dxfId="1927" priority="169" rank="1"/>
  </conditionalFormatting>
  <conditionalFormatting sqref="G3">
    <cfRule type="top10" dxfId="1926" priority="170" rank="1"/>
  </conditionalFormatting>
  <conditionalFormatting sqref="F3">
    <cfRule type="top10" dxfId="1925" priority="171" rank="1"/>
  </conditionalFormatting>
  <conditionalFormatting sqref="E3">
    <cfRule type="top10" dxfId="1924" priority="172" rank="1"/>
  </conditionalFormatting>
  <conditionalFormatting sqref="J4">
    <cfRule type="top10" dxfId="1923" priority="161" rank="1"/>
  </conditionalFormatting>
  <conditionalFormatting sqref="I4">
    <cfRule type="top10" dxfId="1922" priority="162" rank="1"/>
  </conditionalFormatting>
  <conditionalFormatting sqref="H4">
    <cfRule type="top10" dxfId="1921" priority="163" rank="1"/>
  </conditionalFormatting>
  <conditionalFormatting sqref="G4">
    <cfRule type="top10" dxfId="1920" priority="164" rank="1"/>
  </conditionalFormatting>
  <conditionalFormatting sqref="F4">
    <cfRule type="top10" dxfId="1919" priority="165" rank="1"/>
  </conditionalFormatting>
  <conditionalFormatting sqref="E4">
    <cfRule type="top10" dxfId="1918" priority="166" rank="1"/>
  </conditionalFormatting>
  <conditionalFormatting sqref="J5">
    <cfRule type="top10" dxfId="1917" priority="155" rank="1"/>
  </conditionalFormatting>
  <conditionalFormatting sqref="I5">
    <cfRule type="top10" dxfId="1916" priority="156" rank="1"/>
  </conditionalFormatting>
  <conditionalFormatting sqref="H5">
    <cfRule type="top10" dxfId="1915" priority="157" rank="1"/>
  </conditionalFormatting>
  <conditionalFormatting sqref="G5">
    <cfRule type="top10" dxfId="1914" priority="158" rank="1"/>
  </conditionalFormatting>
  <conditionalFormatting sqref="F5">
    <cfRule type="top10" dxfId="1913" priority="159" rank="1"/>
  </conditionalFormatting>
  <conditionalFormatting sqref="E5">
    <cfRule type="top10" dxfId="1912" priority="160" rank="1"/>
  </conditionalFormatting>
  <conditionalFormatting sqref="J6">
    <cfRule type="top10" dxfId="1911" priority="149" rank="1"/>
  </conditionalFormatting>
  <conditionalFormatting sqref="I6">
    <cfRule type="top10" dxfId="1910" priority="150" rank="1"/>
  </conditionalFormatting>
  <conditionalFormatting sqref="H6">
    <cfRule type="top10" dxfId="1909" priority="151" rank="1"/>
  </conditionalFormatting>
  <conditionalFormatting sqref="G6">
    <cfRule type="top10" dxfId="1908" priority="152" rank="1"/>
  </conditionalFormatting>
  <conditionalFormatting sqref="F6">
    <cfRule type="top10" dxfId="1907" priority="153" rank="1"/>
  </conditionalFormatting>
  <conditionalFormatting sqref="E6">
    <cfRule type="top10" dxfId="1906" priority="154" rank="1"/>
  </conditionalFormatting>
  <conditionalFormatting sqref="J7">
    <cfRule type="top10" dxfId="1905" priority="143" rank="1"/>
  </conditionalFormatting>
  <conditionalFormatting sqref="I7">
    <cfRule type="top10" dxfId="1904" priority="144" rank="1"/>
  </conditionalFormatting>
  <conditionalFormatting sqref="H7">
    <cfRule type="top10" dxfId="1903" priority="145" rank="1"/>
  </conditionalFormatting>
  <conditionalFormatting sqref="G7">
    <cfRule type="top10" dxfId="1902" priority="146" rank="1"/>
  </conditionalFormatting>
  <conditionalFormatting sqref="F7">
    <cfRule type="top10" dxfId="1901" priority="147" rank="1"/>
  </conditionalFormatting>
  <conditionalFormatting sqref="E7">
    <cfRule type="top10" dxfId="1900" priority="148" rank="1"/>
  </conditionalFormatting>
  <conditionalFormatting sqref="H8">
    <cfRule type="top10" dxfId="1899" priority="139" rank="1"/>
  </conditionalFormatting>
  <conditionalFormatting sqref="G8">
    <cfRule type="top10" dxfId="1898" priority="140" rank="1"/>
  </conditionalFormatting>
  <conditionalFormatting sqref="F8">
    <cfRule type="top10" dxfId="1897" priority="141" rank="1"/>
  </conditionalFormatting>
  <conditionalFormatting sqref="E8">
    <cfRule type="top10" dxfId="1896" priority="142" rank="1"/>
  </conditionalFormatting>
  <conditionalFormatting sqref="J9">
    <cfRule type="top10" dxfId="1895" priority="133" rank="1"/>
  </conditionalFormatting>
  <conditionalFormatting sqref="I9">
    <cfRule type="top10" dxfId="1894" priority="134" rank="1"/>
  </conditionalFormatting>
  <conditionalFormatting sqref="H9">
    <cfRule type="top10" dxfId="1893" priority="135" rank="1"/>
  </conditionalFormatting>
  <conditionalFormatting sqref="G9">
    <cfRule type="top10" dxfId="1892" priority="136" rank="1"/>
  </conditionalFormatting>
  <conditionalFormatting sqref="F9">
    <cfRule type="top10" dxfId="1891" priority="137" rank="1"/>
  </conditionalFormatting>
  <conditionalFormatting sqref="E9">
    <cfRule type="top10" dxfId="1890" priority="138" rank="1"/>
  </conditionalFormatting>
  <conditionalFormatting sqref="H10">
    <cfRule type="top10" dxfId="1889" priority="129" rank="1"/>
  </conditionalFormatting>
  <conditionalFormatting sqref="G10">
    <cfRule type="top10" dxfId="1888" priority="130" rank="1"/>
  </conditionalFormatting>
  <conditionalFormatting sqref="F10">
    <cfRule type="top10" dxfId="1887" priority="131" rank="1"/>
  </conditionalFormatting>
  <conditionalFormatting sqref="E10">
    <cfRule type="top10" dxfId="1886" priority="132" rank="1"/>
  </conditionalFormatting>
  <conditionalFormatting sqref="I10">
    <cfRule type="top10" dxfId="1885" priority="128" rank="1"/>
  </conditionalFormatting>
  <conditionalFormatting sqref="J10">
    <cfRule type="top10" dxfId="1884" priority="127" rank="1"/>
  </conditionalFormatting>
  <conditionalFormatting sqref="J11">
    <cfRule type="top10" dxfId="1883" priority="121" rank="1"/>
  </conditionalFormatting>
  <conditionalFormatting sqref="I11">
    <cfRule type="top10" dxfId="1882" priority="122" rank="1"/>
  </conditionalFormatting>
  <conditionalFormatting sqref="H11">
    <cfRule type="top10" dxfId="1881" priority="123" rank="1"/>
  </conditionalFormatting>
  <conditionalFormatting sqref="G11">
    <cfRule type="top10" dxfId="1880" priority="124" rank="1"/>
  </conditionalFormatting>
  <conditionalFormatting sqref="F11">
    <cfRule type="top10" dxfId="1879" priority="125" rank="1"/>
  </conditionalFormatting>
  <conditionalFormatting sqref="E11">
    <cfRule type="top10" dxfId="1878" priority="126" rank="1"/>
  </conditionalFormatting>
  <conditionalFormatting sqref="J35 J12">
    <cfRule type="top10" dxfId="1877" priority="435" rank="1"/>
  </conditionalFormatting>
  <conditionalFormatting sqref="I35 I12">
    <cfRule type="top10" dxfId="1876" priority="437" rank="1"/>
  </conditionalFormatting>
  <conditionalFormatting sqref="H35 H12">
    <cfRule type="top10" dxfId="1875" priority="439" rank="1"/>
  </conditionalFormatting>
  <conditionalFormatting sqref="G35 G12">
    <cfRule type="top10" dxfId="1874" priority="441" rank="1"/>
  </conditionalFormatting>
  <conditionalFormatting sqref="F35 F12">
    <cfRule type="top10" dxfId="1873" priority="443" rank="1"/>
  </conditionalFormatting>
  <conditionalFormatting sqref="E35 E12">
    <cfRule type="top10" dxfId="1872" priority="445" rank="1"/>
  </conditionalFormatting>
  <conditionalFormatting sqref="J13">
    <cfRule type="top10" dxfId="1871" priority="109" rank="1"/>
  </conditionalFormatting>
  <conditionalFormatting sqref="I13">
    <cfRule type="top10" dxfId="1870" priority="110" rank="1"/>
  </conditionalFormatting>
  <conditionalFormatting sqref="H13">
    <cfRule type="top10" dxfId="1869" priority="111" rank="1"/>
  </conditionalFormatting>
  <conditionalFormatting sqref="G13">
    <cfRule type="top10" dxfId="1868" priority="112" rank="1"/>
  </conditionalFormatting>
  <conditionalFormatting sqref="F13">
    <cfRule type="top10" dxfId="1867" priority="113" rank="1"/>
  </conditionalFormatting>
  <conditionalFormatting sqref="E13">
    <cfRule type="top10" dxfId="1866" priority="114" rank="1"/>
  </conditionalFormatting>
  <conditionalFormatting sqref="J14">
    <cfRule type="top10" dxfId="1865" priority="103" rank="1"/>
  </conditionalFormatting>
  <conditionalFormatting sqref="I14">
    <cfRule type="top10" dxfId="1864" priority="104" rank="1"/>
  </conditionalFormatting>
  <conditionalFormatting sqref="H14">
    <cfRule type="top10" dxfId="1863" priority="105" rank="1"/>
  </conditionalFormatting>
  <conditionalFormatting sqref="G14">
    <cfRule type="top10" dxfId="1862" priority="106" rank="1"/>
  </conditionalFormatting>
  <conditionalFormatting sqref="F14">
    <cfRule type="top10" dxfId="1861" priority="107" rank="1"/>
  </conditionalFormatting>
  <conditionalFormatting sqref="E14">
    <cfRule type="top10" dxfId="1860" priority="108" rank="1"/>
  </conditionalFormatting>
  <conditionalFormatting sqref="J15">
    <cfRule type="top10" dxfId="1859" priority="97" rank="1"/>
  </conditionalFormatting>
  <conditionalFormatting sqref="I15">
    <cfRule type="top10" dxfId="1858" priority="98" rank="1"/>
  </conditionalFormatting>
  <conditionalFormatting sqref="H15">
    <cfRule type="top10" dxfId="1857" priority="99" rank="1"/>
  </conditionalFormatting>
  <conditionalFormatting sqref="G15">
    <cfRule type="top10" dxfId="1856" priority="100" rank="1"/>
  </conditionalFormatting>
  <conditionalFormatting sqref="F15">
    <cfRule type="top10" dxfId="1855" priority="101" rank="1"/>
  </conditionalFormatting>
  <conditionalFormatting sqref="E15">
    <cfRule type="top10" dxfId="1854" priority="102" rank="1"/>
  </conditionalFormatting>
  <conditionalFormatting sqref="J16">
    <cfRule type="top10" dxfId="1853" priority="91" rank="1"/>
  </conditionalFormatting>
  <conditionalFormatting sqref="I16">
    <cfRule type="top10" dxfId="1852" priority="92" rank="1"/>
  </conditionalFormatting>
  <conditionalFormatting sqref="H16">
    <cfRule type="top10" dxfId="1851" priority="93" rank="1"/>
  </conditionalFormatting>
  <conditionalFormatting sqref="G16">
    <cfRule type="top10" dxfId="1850" priority="94" rank="1"/>
  </conditionalFormatting>
  <conditionalFormatting sqref="F16">
    <cfRule type="top10" dxfId="1849" priority="95" rank="1"/>
  </conditionalFormatting>
  <conditionalFormatting sqref="E16">
    <cfRule type="top10" dxfId="1848" priority="96" rank="1"/>
  </conditionalFormatting>
  <conditionalFormatting sqref="J17">
    <cfRule type="top10" dxfId="1847" priority="85" rank="1"/>
  </conditionalFormatting>
  <conditionalFormatting sqref="I17">
    <cfRule type="top10" dxfId="1846" priority="86" rank="1"/>
  </conditionalFormatting>
  <conditionalFormatting sqref="H17">
    <cfRule type="top10" dxfId="1845" priority="87" rank="1"/>
  </conditionalFormatting>
  <conditionalFormatting sqref="G17">
    <cfRule type="top10" dxfId="1844" priority="88" rank="1"/>
  </conditionalFormatting>
  <conditionalFormatting sqref="F17">
    <cfRule type="top10" dxfId="1843" priority="89" rank="1"/>
  </conditionalFormatting>
  <conditionalFormatting sqref="E17">
    <cfRule type="top10" dxfId="1842" priority="90" rank="1"/>
  </conditionalFormatting>
  <conditionalFormatting sqref="J18">
    <cfRule type="top10" dxfId="1841" priority="79" rank="1"/>
  </conditionalFormatting>
  <conditionalFormatting sqref="I18">
    <cfRule type="top10" dxfId="1840" priority="80" rank="1"/>
  </conditionalFormatting>
  <conditionalFormatting sqref="H18">
    <cfRule type="top10" dxfId="1839" priority="81" rank="1"/>
  </conditionalFormatting>
  <conditionalFormatting sqref="G18">
    <cfRule type="top10" dxfId="1838" priority="82" rank="1"/>
  </conditionalFormatting>
  <conditionalFormatting sqref="F18">
    <cfRule type="top10" dxfId="1837" priority="83" rank="1"/>
  </conditionalFormatting>
  <conditionalFormatting sqref="E18">
    <cfRule type="top10" dxfId="1836" priority="84" rank="1"/>
  </conditionalFormatting>
  <conditionalFormatting sqref="J19">
    <cfRule type="top10" dxfId="1835" priority="73" rank="1"/>
  </conditionalFormatting>
  <conditionalFormatting sqref="I19">
    <cfRule type="top10" dxfId="1834" priority="74" rank="1"/>
  </conditionalFormatting>
  <conditionalFormatting sqref="H19">
    <cfRule type="top10" dxfId="1833" priority="75" rank="1"/>
  </conditionalFormatting>
  <conditionalFormatting sqref="G19">
    <cfRule type="top10" dxfId="1832" priority="76" rank="1"/>
  </conditionalFormatting>
  <conditionalFormatting sqref="F19">
    <cfRule type="top10" dxfId="1831" priority="77" rank="1"/>
  </conditionalFormatting>
  <conditionalFormatting sqref="E19">
    <cfRule type="top10" dxfId="1830" priority="78" rank="1"/>
  </conditionalFormatting>
  <conditionalFormatting sqref="J20">
    <cfRule type="top10" dxfId="1829" priority="67" rank="1"/>
  </conditionalFormatting>
  <conditionalFormatting sqref="I20">
    <cfRule type="top10" dxfId="1828" priority="68" rank="1"/>
  </conditionalFormatting>
  <conditionalFormatting sqref="H20">
    <cfRule type="top10" dxfId="1827" priority="69" rank="1"/>
  </conditionalFormatting>
  <conditionalFormatting sqref="G20">
    <cfRule type="top10" dxfId="1826" priority="70" rank="1"/>
  </conditionalFormatting>
  <conditionalFormatting sqref="F20">
    <cfRule type="top10" dxfId="1825" priority="71" rank="1"/>
  </conditionalFormatting>
  <conditionalFormatting sqref="E20">
    <cfRule type="top10" dxfId="1824" priority="72" rank="1"/>
  </conditionalFormatting>
  <conditionalFormatting sqref="J21">
    <cfRule type="top10" dxfId="1823" priority="61" rank="1"/>
  </conditionalFormatting>
  <conditionalFormatting sqref="I21">
    <cfRule type="top10" dxfId="1822" priority="62" rank="1"/>
  </conditionalFormatting>
  <conditionalFormatting sqref="H21">
    <cfRule type="top10" dxfId="1821" priority="63" rank="1"/>
  </conditionalFormatting>
  <conditionalFormatting sqref="G21">
    <cfRule type="top10" dxfId="1820" priority="64" rank="1"/>
  </conditionalFormatting>
  <conditionalFormatting sqref="F21">
    <cfRule type="top10" dxfId="1819" priority="65" rank="1"/>
  </conditionalFormatting>
  <conditionalFormatting sqref="E21">
    <cfRule type="top10" dxfId="1818" priority="66" rank="1"/>
  </conditionalFormatting>
  <conditionalFormatting sqref="J22">
    <cfRule type="top10" dxfId="1817" priority="55" rank="1"/>
  </conditionalFormatting>
  <conditionalFormatting sqref="I22">
    <cfRule type="top10" dxfId="1816" priority="56" rank="1"/>
  </conditionalFormatting>
  <conditionalFormatting sqref="H22">
    <cfRule type="top10" dxfId="1815" priority="57" rank="1"/>
  </conditionalFormatting>
  <conditionalFormatting sqref="G22">
    <cfRule type="top10" dxfId="1814" priority="58" rank="1"/>
  </conditionalFormatting>
  <conditionalFormatting sqref="F22">
    <cfRule type="top10" dxfId="1813" priority="59" rank="1"/>
  </conditionalFormatting>
  <conditionalFormatting sqref="E22">
    <cfRule type="top10" dxfId="1812" priority="60" rank="1"/>
  </conditionalFormatting>
  <conditionalFormatting sqref="F23">
    <cfRule type="top10" dxfId="1811" priority="49" rank="1"/>
  </conditionalFormatting>
  <conditionalFormatting sqref="G23">
    <cfRule type="top10" dxfId="1810" priority="50" rank="1"/>
  </conditionalFormatting>
  <conditionalFormatting sqref="H23">
    <cfRule type="top10" dxfId="1809" priority="51" rank="1"/>
  </conditionalFormatting>
  <conditionalFormatting sqref="I23">
    <cfRule type="top10" dxfId="1808" priority="52" rank="1"/>
  </conditionalFormatting>
  <conditionalFormatting sqref="J23">
    <cfRule type="top10" dxfId="1807" priority="53" rank="1"/>
  </conditionalFormatting>
  <conditionalFormatting sqref="E23">
    <cfRule type="top10" dxfId="1806" priority="54" rank="1"/>
  </conditionalFormatting>
  <conditionalFormatting sqref="I24">
    <cfRule type="top10" dxfId="1805" priority="48" rank="1"/>
  </conditionalFormatting>
  <conditionalFormatting sqref="H24">
    <cfRule type="top10" dxfId="1804" priority="44" rank="1"/>
  </conditionalFormatting>
  <conditionalFormatting sqref="J24">
    <cfRule type="top10" dxfId="1803" priority="45" rank="1"/>
  </conditionalFormatting>
  <conditionalFormatting sqref="G24">
    <cfRule type="top10" dxfId="1802" priority="47" rank="1"/>
  </conditionalFormatting>
  <conditionalFormatting sqref="F24">
    <cfRule type="top10" dxfId="1801" priority="46" rank="1"/>
  </conditionalFormatting>
  <conditionalFormatting sqref="E24">
    <cfRule type="top10" dxfId="1800" priority="43" rank="1"/>
  </conditionalFormatting>
  <conditionalFormatting sqref="J25">
    <cfRule type="top10" dxfId="1799" priority="37" rank="1"/>
  </conditionalFormatting>
  <conditionalFormatting sqref="I25">
    <cfRule type="top10" dxfId="1798" priority="38" rank="1"/>
  </conditionalFormatting>
  <conditionalFormatting sqref="H25">
    <cfRule type="top10" dxfId="1797" priority="39" rank="1"/>
  </conditionalFormatting>
  <conditionalFormatting sqref="G25">
    <cfRule type="top10" dxfId="1796" priority="40" rank="1"/>
  </conditionalFormatting>
  <conditionalFormatting sqref="F25">
    <cfRule type="top10" dxfId="1795" priority="41" rank="1"/>
  </conditionalFormatting>
  <conditionalFormatting sqref="E25">
    <cfRule type="top10" dxfId="1794" priority="42" rank="1"/>
  </conditionalFormatting>
  <conditionalFormatting sqref="I26:I27">
    <cfRule type="top10" dxfId="1793" priority="32" rank="1"/>
  </conditionalFormatting>
  <conditionalFormatting sqref="E26:E27">
    <cfRule type="top10" dxfId="1792" priority="36" rank="1"/>
  </conditionalFormatting>
  <conditionalFormatting sqref="G26:G27">
    <cfRule type="top10" dxfId="1791" priority="34" rank="1"/>
  </conditionalFormatting>
  <conditionalFormatting sqref="H26:H27">
    <cfRule type="top10" dxfId="1790" priority="33" rank="1"/>
  </conditionalFormatting>
  <conditionalFormatting sqref="J26:J27">
    <cfRule type="top10" dxfId="1789" priority="31" rank="1"/>
  </conditionalFormatting>
  <conditionalFormatting sqref="F26:F27">
    <cfRule type="top10" dxfId="1788" priority="35" rank="1"/>
  </conditionalFormatting>
  <conditionalFormatting sqref="I28:I30">
    <cfRule type="top10" dxfId="1787" priority="25" rank="1"/>
  </conditionalFormatting>
  <conditionalFormatting sqref="H28:H30">
    <cfRule type="top10" dxfId="1786" priority="26" rank="1"/>
  </conditionalFormatting>
  <conditionalFormatting sqref="G28:G30">
    <cfRule type="top10" dxfId="1785" priority="27" rank="1"/>
  </conditionalFormatting>
  <conditionalFormatting sqref="F28:F30">
    <cfRule type="top10" dxfId="1784" priority="28" rank="1"/>
  </conditionalFormatting>
  <conditionalFormatting sqref="E28:E30">
    <cfRule type="top10" dxfId="1783" priority="29" rank="1"/>
  </conditionalFormatting>
  <conditionalFormatting sqref="J28:J30">
    <cfRule type="top10" dxfId="1782" priority="30" rank="1"/>
  </conditionalFormatting>
  <conditionalFormatting sqref="F31">
    <cfRule type="top10" dxfId="1781" priority="23" rank="1"/>
  </conditionalFormatting>
  <conditionalFormatting sqref="G31">
    <cfRule type="top10" dxfId="1780" priority="22" rank="1"/>
  </conditionalFormatting>
  <conditionalFormatting sqref="H31">
    <cfRule type="top10" dxfId="1779" priority="21" rank="1"/>
  </conditionalFormatting>
  <conditionalFormatting sqref="I31">
    <cfRule type="top10" dxfId="1778" priority="19" rank="1"/>
  </conditionalFormatting>
  <conditionalFormatting sqref="J31">
    <cfRule type="top10" dxfId="1777" priority="20" rank="1"/>
  </conditionalFormatting>
  <conditionalFormatting sqref="E31">
    <cfRule type="top10" dxfId="1776" priority="24" rank="1"/>
  </conditionalFormatting>
  <conditionalFormatting sqref="J32">
    <cfRule type="top10" dxfId="1775" priority="13" rank="1"/>
  </conditionalFormatting>
  <conditionalFormatting sqref="I32">
    <cfRule type="top10" dxfId="1774" priority="14" rank="1"/>
  </conditionalFormatting>
  <conditionalFormatting sqref="H32">
    <cfRule type="top10" dxfId="1773" priority="15" rank="1"/>
  </conditionalFormatting>
  <conditionalFormatting sqref="G32">
    <cfRule type="top10" dxfId="1772" priority="16" rank="1"/>
  </conditionalFormatting>
  <conditionalFormatting sqref="F32">
    <cfRule type="top10" dxfId="1771" priority="17" rank="1"/>
  </conditionalFormatting>
  <conditionalFormatting sqref="E32">
    <cfRule type="top10" dxfId="1770" priority="18" rank="1"/>
  </conditionalFormatting>
  <conditionalFormatting sqref="J33">
    <cfRule type="top10" dxfId="1769" priority="7" rank="1"/>
  </conditionalFormatting>
  <conditionalFormatting sqref="I33">
    <cfRule type="top10" dxfId="1768" priority="8" rank="1"/>
  </conditionalFormatting>
  <conditionalFormatting sqref="H33">
    <cfRule type="top10" dxfId="1767" priority="9" rank="1"/>
  </conditionalFormatting>
  <conditionalFormatting sqref="G33">
    <cfRule type="top10" dxfId="1766" priority="10" rank="1"/>
  </conditionalFormatting>
  <conditionalFormatting sqref="F33">
    <cfRule type="top10" dxfId="1765" priority="11" rank="1"/>
  </conditionalFormatting>
  <conditionalFormatting sqref="E33">
    <cfRule type="top10" dxfId="1764" priority="12" rank="1"/>
  </conditionalFormatting>
  <conditionalFormatting sqref="J34">
    <cfRule type="top10" dxfId="1763" priority="1" rank="1"/>
  </conditionalFormatting>
  <conditionalFormatting sqref="I34">
    <cfRule type="top10" dxfId="1762" priority="2" rank="1"/>
  </conditionalFormatting>
  <conditionalFormatting sqref="H34">
    <cfRule type="top10" dxfId="1761" priority="3" rank="1"/>
  </conditionalFormatting>
  <conditionalFormatting sqref="G34">
    <cfRule type="top10" dxfId="1760" priority="4" rank="1"/>
  </conditionalFormatting>
  <conditionalFormatting sqref="F34">
    <cfRule type="top10" dxfId="1759" priority="5" rank="1"/>
  </conditionalFormatting>
  <conditionalFormatting sqref="E34">
    <cfRule type="top10" dxfId="1758" priority="6" rank="1"/>
  </conditionalFormatting>
  <hyperlinks>
    <hyperlink ref="Q1" location="'National Rankings'!A1" display="Return to Rankings" xr:uid="{0A46F5D1-5041-4C1A-9927-97384E9D44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64362E-9012-4B2F-97A3-A5B3C1ACB5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0772-9AB7-461D-8028-12A74C12524E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138</v>
      </c>
      <c r="C2" s="11">
        <v>44451</v>
      </c>
      <c r="D2" s="12" t="s">
        <v>67</v>
      </c>
      <c r="E2" s="13">
        <v>170</v>
      </c>
      <c r="F2" s="13">
        <v>179</v>
      </c>
      <c r="G2" s="13">
        <v>174</v>
      </c>
      <c r="H2" s="13">
        <v>156</v>
      </c>
      <c r="I2" s="13">
        <v>174</v>
      </c>
      <c r="J2" s="13">
        <v>183</v>
      </c>
      <c r="K2" s="14">
        <v>6</v>
      </c>
      <c r="L2" s="14">
        <v>1036</v>
      </c>
      <c r="M2" s="15">
        <v>172.66666666666666</v>
      </c>
      <c r="N2" s="16">
        <v>10</v>
      </c>
      <c r="O2" s="17">
        <v>182.66666666666666</v>
      </c>
    </row>
    <row r="5" spans="1:17" x14ac:dyDescent="0.3">
      <c r="K5" s="7">
        <f>SUM(K2:K4)</f>
        <v>6</v>
      </c>
      <c r="L5" s="7">
        <f>SUM(L2:L4)</f>
        <v>1036</v>
      </c>
      <c r="M5" s="8">
        <f>SUM(L5/K5)</f>
        <v>172.66666666666666</v>
      </c>
      <c r="N5" s="7">
        <f>SUM(N2:N4)</f>
        <v>10</v>
      </c>
      <c r="O5" s="8">
        <f>SUM(M5+N5)</f>
        <v>182.66666666666666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1757" priority="5" rank="1"/>
  </conditionalFormatting>
  <conditionalFormatting sqref="I2">
    <cfRule type="top10" dxfId="1756" priority="1" rank="1"/>
  </conditionalFormatting>
  <conditionalFormatting sqref="H2">
    <cfRule type="top10" dxfId="1755" priority="2" rank="1"/>
  </conditionalFormatting>
  <conditionalFormatting sqref="G2">
    <cfRule type="top10" dxfId="1754" priority="3" rank="1"/>
  </conditionalFormatting>
  <conditionalFormatting sqref="F2">
    <cfRule type="top10" dxfId="1753" priority="4" rank="1"/>
  </conditionalFormatting>
  <conditionalFormatting sqref="J2">
    <cfRule type="top10" dxfId="1752" priority="6" rank="1"/>
  </conditionalFormatting>
  <hyperlinks>
    <hyperlink ref="Q1" location="'National Rankings'!A1" display="Return to Rankings" xr:uid="{0BF9F7F0-1BF9-420D-877C-BBA4E59135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EB150E-A06F-4CF3-9C42-3573BD1F1ED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734F-9315-4503-8D0E-9BC60277C1D3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148</v>
      </c>
      <c r="C2" s="11">
        <v>44492</v>
      </c>
      <c r="D2" s="12" t="s">
        <v>122</v>
      </c>
      <c r="E2" s="13">
        <v>184</v>
      </c>
      <c r="F2" s="13">
        <v>188</v>
      </c>
      <c r="G2" s="13">
        <v>180</v>
      </c>
      <c r="H2" s="13">
        <v>177</v>
      </c>
      <c r="I2" s="13"/>
      <c r="J2" s="13"/>
      <c r="K2" s="14">
        <v>4</v>
      </c>
      <c r="L2" s="14">
        <v>729</v>
      </c>
      <c r="M2" s="15">
        <v>182.25</v>
      </c>
      <c r="N2" s="16">
        <v>4</v>
      </c>
      <c r="O2" s="17">
        <v>186.25</v>
      </c>
    </row>
    <row r="5" spans="1:17" x14ac:dyDescent="0.3">
      <c r="K5" s="7">
        <f>SUM(K2:K4)</f>
        <v>4</v>
      </c>
      <c r="L5" s="7">
        <f>SUM(L2:L4)</f>
        <v>729</v>
      </c>
      <c r="M5" s="8">
        <f>SUM(L5/K5)</f>
        <v>182.25</v>
      </c>
      <c r="N5" s="7">
        <f>SUM(N2:N4)</f>
        <v>4</v>
      </c>
      <c r="O5" s="8">
        <f>SUM(M5+N5)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3"/>
    <protectedRange algorithmName="SHA-512" hashValue="ON39YdpmFHfN9f47KpiRvqrKx0V9+erV1CNkpWzYhW/Qyc6aT8rEyCrvauWSYGZK2ia3o7vd3akF07acHAFpOA==" saltValue="yVW9XmDwTqEnmpSGai0KYg==" spinCount="100000" sqref="D2" name="Range1_1_1_13"/>
  </protectedRanges>
  <conditionalFormatting sqref="J2">
    <cfRule type="top10" dxfId="1751" priority="1" rank="1"/>
  </conditionalFormatting>
  <conditionalFormatting sqref="I2">
    <cfRule type="top10" dxfId="1750" priority="2" rank="1"/>
  </conditionalFormatting>
  <conditionalFormatting sqref="H2">
    <cfRule type="top10" dxfId="1749" priority="3" rank="1"/>
  </conditionalFormatting>
  <conditionalFormatting sqref="G2">
    <cfRule type="top10" dxfId="1748" priority="4" rank="1"/>
  </conditionalFormatting>
  <conditionalFormatting sqref="F2">
    <cfRule type="top10" dxfId="1747" priority="5" rank="1"/>
  </conditionalFormatting>
  <conditionalFormatting sqref="E2">
    <cfRule type="top10" dxfId="1746" priority="6" rank="1"/>
  </conditionalFormatting>
  <hyperlinks>
    <hyperlink ref="Q1" location="'National Rankings'!A1" display="Return to Rankings" xr:uid="{55DCC958-8899-4A14-BE80-131FDCE7F3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BA33B6-7E0E-46EB-BEA4-56DD0F0BE1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8B564-0B13-4255-B762-CC2203293FF3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108</v>
      </c>
      <c r="C2" s="11">
        <v>44373</v>
      </c>
      <c r="D2" s="12" t="s">
        <v>109</v>
      </c>
      <c r="E2" s="13">
        <v>177.001</v>
      </c>
      <c r="F2" s="13">
        <v>186</v>
      </c>
      <c r="G2" s="13">
        <v>187</v>
      </c>
      <c r="H2" s="13">
        <v>188</v>
      </c>
      <c r="I2" s="13"/>
      <c r="J2" s="13"/>
      <c r="K2" s="14">
        <v>4</v>
      </c>
      <c r="L2" s="14">
        <v>738.00099999999998</v>
      </c>
      <c r="M2" s="15">
        <v>184.50024999999999</v>
      </c>
      <c r="N2" s="16">
        <v>13</v>
      </c>
      <c r="O2" s="17">
        <v>197.50024999999999</v>
      </c>
    </row>
    <row r="5" spans="1:17" x14ac:dyDescent="0.3">
      <c r="K5" s="7">
        <f>SUM(K2:K4)</f>
        <v>4</v>
      </c>
      <c r="L5" s="7">
        <f>SUM(L2:L4)</f>
        <v>738.00099999999998</v>
      </c>
      <c r="M5" s="8">
        <f>SUM(L5/K5)</f>
        <v>184.50024999999999</v>
      </c>
      <c r="N5" s="7">
        <f>SUM(N2:N4)</f>
        <v>13</v>
      </c>
      <c r="O5" s="8">
        <f>SUM(M5+N5)</f>
        <v>197.50024999999999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F2">
    <cfRule type="top10" dxfId="2534" priority="6" rank="1"/>
  </conditionalFormatting>
  <conditionalFormatting sqref="E2">
    <cfRule type="top10" dxfId="2533" priority="5" rank="1"/>
  </conditionalFormatting>
  <conditionalFormatting sqref="I2">
    <cfRule type="top10" dxfId="2532" priority="2" rank="1"/>
  </conditionalFormatting>
  <conditionalFormatting sqref="H2">
    <cfRule type="top10" dxfId="2531" priority="3" rank="1"/>
  </conditionalFormatting>
  <conditionalFormatting sqref="G2">
    <cfRule type="top10" dxfId="2530" priority="4" rank="1"/>
  </conditionalFormatting>
  <conditionalFormatting sqref="J2">
    <cfRule type="top10" dxfId="2529" priority="1" rank="1"/>
  </conditionalFormatting>
  <hyperlinks>
    <hyperlink ref="Q1" location="'National Rankings'!A1" display="Return to Rankings" xr:uid="{51913778-7F06-472C-B905-383C4FD768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604E6A-5B40-4DBB-A6B1-6B500DD06B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DF066-10F8-41B8-AA86-DFAB6F4BED55}">
  <dimension ref="A1:Q6"/>
  <sheetViews>
    <sheetView workbookViewId="0">
      <selection activeCell="K18" sqref="K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139</v>
      </c>
      <c r="C2" s="11">
        <v>44465</v>
      </c>
      <c r="D2" s="12" t="s">
        <v>137</v>
      </c>
      <c r="E2" s="13">
        <v>178</v>
      </c>
      <c r="F2" s="13">
        <v>185</v>
      </c>
      <c r="G2" s="13">
        <v>187</v>
      </c>
      <c r="H2" s="13">
        <v>179</v>
      </c>
      <c r="I2" s="13">
        <v>175</v>
      </c>
      <c r="J2" s="13">
        <v>190</v>
      </c>
      <c r="K2" s="14">
        <v>6</v>
      </c>
      <c r="L2" s="14">
        <v>1094</v>
      </c>
      <c r="M2" s="15">
        <v>182.33333333333334</v>
      </c>
      <c r="N2" s="16">
        <v>4</v>
      </c>
      <c r="O2" s="17">
        <v>186.33333333333334</v>
      </c>
    </row>
    <row r="3" spans="1:17" x14ac:dyDescent="0.3">
      <c r="A3" s="9" t="s">
        <v>42</v>
      </c>
      <c r="B3" s="10" t="s">
        <v>139</v>
      </c>
      <c r="C3" s="11">
        <v>44479</v>
      </c>
      <c r="D3" s="12" t="s">
        <v>60</v>
      </c>
      <c r="E3" s="13">
        <v>174</v>
      </c>
      <c r="F3" s="13">
        <v>178</v>
      </c>
      <c r="G3" s="13">
        <v>186</v>
      </c>
      <c r="H3" s="13">
        <v>182</v>
      </c>
      <c r="I3" s="13"/>
      <c r="J3" s="13"/>
      <c r="K3" s="14">
        <v>4</v>
      </c>
      <c r="L3" s="14">
        <v>720</v>
      </c>
      <c r="M3" s="15">
        <v>180</v>
      </c>
      <c r="N3" s="16">
        <v>5</v>
      </c>
      <c r="O3" s="17">
        <v>185</v>
      </c>
    </row>
    <row r="6" spans="1:17" x14ac:dyDescent="0.3">
      <c r="K6" s="7">
        <f>SUM(K2:K5)</f>
        <v>10</v>
      </c>
      <c r="L6" s="7">
        <f>SUM(L2:L5)</f>
        <v>1814</v>
      </c>
      <c r="M6" s="8">
        <f>SUM(L6/K6)</f>
        <v>181.4</v>
      </c>
      <c r="N6" s="7">
        <f>SUM(N2:N5)</f>
        <v>9</v>
      </c>
      <c r="O6" s="8">
        <f>SUM(M6+N6)</f>
        <v>190.4</v>
      </c>
    </row>
  </sheetData>
  <protectedRanges>
    <protectedRange algorithmName="SHA-512" hashValue="ON39YdpmFHfN9f47KpiRvqrKx0V9+erV1CNkpWzYhW/Qyc6aT8rEyCrvauWSYGZK2ia3o7vd3akF07acHAFpOA==" saltValue="yVW9XmDwTqEnmpSGai0KYg==" spinCount="100000" sqref="E2:J3 B2:C3" name="Range1_7_1"/>
    <protectedRange algorithmName="SHA-512" hashValue="ON39YdpmFHfN9f47KpiRvqrKx0V9+erV1CNkpWzYhW/Qyc6aT8rEyCrvauWSYGZK2ia3o7vd3akF07acHAFpOA==" saltValue="yVW9XmDwTqEnmpSGai0KYg==" spinCount="100000" sqref="D2:D3" name="Range1_1_5_1"/>
  </protectedRanges>
  <conditionalFormatting sqref="J2:J3">
    <cfRule type="top10" dxfId="1745" priority="1" rank="1"/>
  </conditionalFormatting>
  <conditionalFormatting sqref="I2:I3">
    <cfRule type="top10" dxfId="1744" priority="2" rank="1"/>
  </conditionalFormatting>
  <conditionalFormatting sqref="H2:H3">
    <cfRule type="top10" dxfId="1743" priority="3" rank="1"/>
  </conditionalFormatting>
  <conditionalFormatting sqref="G2:G3">
    <cfRule type="top10" dxfId="1742" priority="4" rank="1"/>
  </conditionalFormatting>
  <conditionalFormatting sqref="F2:F3">
    <cfRule type="top10" dxfId="1741" priority="5" rank="1"/>
  </conditionalFormatting>
  <conditionalFormatting sqref="E2:E3">
    <cfRule type="top10" dxfId="1740" priority="6" rank="1"/>
  </conditionalFormatting>
  <hyperlinks>
    <hyperlink ref="Q1" location="'National Rankings'!A1" display="Return to Rankings" xr:uid="{8A422D93-B002-4B9C-AF2E-548373EB7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1CFDBC-D1E6-47C9-A137-F2C1CA858FB3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5FA8-ECAB-45F9-A7E2-CA962DB2FF42}"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126</v>
      </c>
      <c r="C2" s="11">
        <v>44450</v>
      </c>
      <c r="D2" s="12" t="s">
        <v>122</v>
      </c>
      <c r="E2" s="13">
        <v>178</v>
      </c>
      <c r="F2" s="13">
        <v>181</v>
      </c>
      <c r="G2" s="13">
        <v>166</v>
      </c>
      <c r="H2" s="13">
        <v>180</v>
      </c>
      <c r="I2" s="13"/>
      <c r="J2" s="13"/>
      <c r="K2" s="14">
        <v>4</v>
      </c>
      <c r="L2" s="14">
        <v>705</v>
      </c>
      <c r="M2" s="15">
        <v>176.25</v>
      </c>
      <c r="N2" s="16">
        <v>2</v>
      </c>
      <c r="O2" s="17">
        <v>178.25</v>
      </c>
    </row>
    <row r="3" spans="1:17" x14ac:dyDescent="0.3">
      <c r="A3" s="9" t="s">
        <v>42</v>
      </c>
      <c r="B3" s="10" t="s">
        <v>126</v>
      </c>
      <c r="C3" s="11">
        <v>44471</v>
      </c>
      <c r="D3" s="12" t="s">
        <v>53</v>
      </c>
      <c r="E3" s="13">
        <v>184</v>
      </c>
      <c r="F3" s="13">
        <v>192</v>
      </c>
      <c r="G3" s="13">
        <v>186</v>
      </c>
      <c r="H3" s="13">
        <v>185</v>
      </c>
      <c r="I3" s="13">
        <v>186</v>
      </c>
      <c r="J3" s="13">
        <v>190</v>
      </c>
      <c r="K3" s="14">
        <v>6</v>
      </c>
      <c r="L3" s="14">
        <v>1123</v>
      </c>
      <c r="M3" s="15">
        <v>187.16666666666666</v>
      </c>
      <c r="N3" s="16">
        <v>12</v>
      </c>
      <c r="O3" s="17">
        <v>199.16666666666666</v>
      </c>
    </row>
    <row r="6" spans="1:17" x14ac:dyDescent="0.3">
      <c r="K6" s="7">
        <f>SUM(K2:K5)</f>
        <v>10</v>
      </c>
      <c r="L6" s="7">
        <f>SUM(L2:L5)</f>
        <v>1828</v>
      </c>
      <c r="M6" s="8">
        <f>SUM(L6/K6)</f>
        <v>182.8</v>
      </c>
      <c r="N6" s="7">
        <f>SUM(N2:N5)</f>
        <v>14</v>
      </c>
      <c r="O6" s="8">
        <f>SUM(M6+N6)</f>
        <v>196.8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37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10_1"/>
    <protectedRange algorithmName="SHA-512" hashValue="ON39YdpmFHfN9f47KpiRvqrKx0V9+erV1CNkpWzYhW/Qyc6aT8rEyCrvauWSYGZK2ia3o7vd3akF07acHAFpOA==" saltValue="yVW9XmDwTqEnmpSGai0KYg==" spinCount="100000" sqref="B3:C3 E3:J3" name="Range1_77"/>
    <protectedRange algorithmName="SHA-512" hashValue="ON39YdpmFHfN9f47KpiRvqrKx0V9+erV1CNkpWzYhW/Qyc6aT8rEyCrvauWSYGZK2ia3o7vd3akF07acHAFpOA==" saltValue="yVW9XmDwTqEnmpSGai0KYg==" spinCount="100000" sqref="D3" name="Range1_1_67"/>
  </protectedRanges>
  <conditionalFormatting sqref="I2">
    <cfRule type="top10" dxfId="1739" priority="8" rank="1"/>
  </conditionalFormatting>
  <conditionalFormatting sqref="E2">
    <cfRule type="top10" dxfId="1738" priority="12" rank="1"/>
  </conditionalFormatting>
  <conditionalFormatting sqref="G2">
    <cfRule type="top10" dxfId="1737" priority="10" rank="1"/>
  </conditionalFormatting>
  <conditionalFormatting sqref="H2">
    <cfRule type="top10" dxfId="1736" priority="9" rank="1"/>
  </conditionalFormatting>
  <conditionalFormatting sqref="J2">
    <cfRule type="top10" dxfId="1735" priority="7" rank="1"/>
  </conditionalFormatting>
  <conditionalFormatting sqref="F2">
    <cfRule type="top10" dxfId="1734" priority="11" rank="1"/>
  </conditionalFormatting>
  <conditionalFormatting sqref="F3">
    <cfRule type="top10" dxfId="1733" priority="1" rank="1"/>
  </conditionalFormatting>
  <conditionalFormatting sqref="G3">
    <cfRule type="top10" dxfId="1732" priority="2" rank="1"/>
  </conditionalFormatting>
  <conditionalFormatting sqref="H3">
    <cfRule type="top10" dxfId="1731" priority="3" rank="1"/>
  </conditionalFormatting>
  <conditionalFormatting sqref="I3">
    <cfRule type="top10" dxfId="1730" priority="4" rank="1"/>
  </conditionalFormatting>
  <conditionalFormatting sqref="J3">
    <cfRule type="top10" dxfId="1729" priority="5" rank="1"/>
  </conditionalFormatting>
  <conditionalFormatting sqref="E3">
    <cfRule type="top10" dxfId="1728" priority="6" rank="1"/>
  </conditionalFormatting>
  <hyperlinks>
    <hyperlink ref="Q1" location="'National Rankings'!A1" display="Return to Rankings" xr:uid="{F31220E6-1708-4D20-9D62-AA84FD7F06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9BCDAE-33A8-4FAE-A753-BFD59B6E5A8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A793-20CD-4A69-8C6F-787A17FED5EF}">
  <sheetPr codeName="Sheet102"/>
  <dimension ref="A1:Q5"/>
  <sheetViews>
    <sheetView workbookViewId="0">
      <selection activeCell="A12" sqref="A12:O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65</v>
      </c>
      <c r="C2" s="11">
        <v>44304</v>
      </c>
      <c r="D2" s="12" t="s">
        <v>60</v>
      </c>
      <c r="E2" s="13">
        <v>177</v>
      </c>
      <c r="F2" s="13">
        <v>180</v>
      </c>
      <c r="G2" s="13">
        <v>167</v>
      </c>
      <c r="H2" s="13">
        <v>179</v>
      </c>
      <c r="I2" s="13"/>
      <c r="J2" s="13"/>
      <c r="K2" s="14">
        <v>4</v>
      </c>
      <c r="L2" s="14">
        <v>703</v>
      </c>
      <c r="M2" s="15">
        <v>175.75</v>
      </c>
      <c r="N2" s="16">
        <v>2</v>
      </c>
      <c r="O2" s="17">
        <v>177.75</v>
      </c>
    </row>
    <row r="5" spans="1:17" x14ac:dyDescent="0.3">
      <c r="K5" s="7">
        <f>SUM(K2:K4)</f>
        <v>4</v>
      </c>
      <c r="L5" s="7">
        <f>SUM(L2:L4)</f>
        <v>703</v>
      </c>
      <c r="M5" s="8">
        <f>SUM(L5/K5)</f>
        <v>175.75</v>
      </c>
      <c r="N5" s="7">
        <f>SUM(N2:N4)</f>
        <v>2</v>
      </c>
      <c r="O5" s="8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H2">
    <cfRule type="top10" dxfId="1727" priority="15" rank="1"/>
  </conditionalFormatting>
  <conditionalFormatting sqref="E2">
    <cfRule type="top10" dxfId="1726" priority="18" rank="1"/>
  </conditionalFormatting>
  <conditionalFormatting sqref="J2">
    <cfRule type="top10" dxfId="1725" priority="13" rank="1"/>
  </conditionalFormatting>
  <conditionalFormatting sqref="I2">
    <cfRule type="top10" dxfId="1724" priority="14" rank="1"/>
  </conditionalFormatting>
  <conditionalFormatting sqref="G2">
    <cfRule type="top10" dxfId="1723" priority="16" rank="1"/>
  </conditionalFormatting>
  <conditionalFormatting sqref="F2">
    <cfRule type="top10" dxfId="1722" priority="17" rank="1"/>
  </conditionalFormatting>
  <hyperlinks>
    <hyperlink ref="Q1" location="'National Rankings'!A1" display="Return to Rankings" xr:uid="{81AC18D7-F36F-4E78-9F9C-F3B89054C5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6CDB3B-EA25-44C0-A792-76C02DA5F7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D3884-43C7-42B9-93C1-39D1D9DDCA57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97</v>
      </c>
      <c r="C2" s="11">
        <v>44336</v>
      </c>
      <c r="D2" s="12" t="s">
        <v>96</v>
      </c>
      <c r="E2" s="13">
        <v>177</v>
      </c>
      <c r="F2" s="13">
        <v>185</v>
      </c>
      <c r="G2" s="13">
        <v>181</v>
      </c>
      <c r="H2" s="13"/>
      <c r="I2" s="13"/>
      <c r="J2" s="13"/>
      <c r="K2" s="14">
        <v>3</v>
      </c>
      <c r="L2" s="14">
        <v>543</v>
      </c>
      <c r="M2" s="15">
        <v>181</v>
      </c>
      <c r="N2" s="16">
        <v>4</v>
      </c>
      <c r="O2" s="17">
        <v>185</v>
      </c>
    </row>
    <row r="5" spans="1:17" x14ac:dyDescent="0.3">
      <c r="K5" s="7">
        <f>SUM(K2:K4)</f>
        <v>3</v>
      </c>
      <c r="L5" s="7">
        <f>SUM(L2:L4)</f>
        <v>543</v>
      </c>
      <c r="M5" s="8">
        <f>SUM(L5/K5)</f>
        <v>181</v>
      </c>
      <c r="N5" s="7">
        <f>SUM(N2:N4)</f>
        <v>4</v>
      </c>
      <c r="O5" s="8">
        <f>SUM(M5+N5)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_3"/>
    <protectedRange algorithmName="SHA-512" hashValue="ON39YdpmFHfN9f47KpiRvqrKx0V9+erV1CNkpWzYhW/Qyc6aT8rEyCrvauWSYGZK2ia3o7vd3akF07acHAFpOA==" saltValue="yVW9XmDwTqEnmpSGai0KYg==" spinCount="100000" sqref="D2" name="Range1_1_1_2"/>
  </protectedRanges>
  <conditionalFormatting sqref="J2">
    <cfRule type="top10" dxfId="1721" priority="1" rank="1"/>
  </conditionalFormatting>
  <conditionalFormatting sqref="I2">
    <cfRule type="top10" dxfId="1720" priority="2" rank="1"/>
  </conditionalFormatting>
  <conditionalFormatting sqref="H2">
    <cfRule type="top10" dxfId="1719" priority="3" rank="1"/>
  </conditionalFormatting>
  <conditionalFormatting sqref="G2">
    <cfRule type="top10" dxfId="1718" priority="4" rank="1"/>
  </conditionalFormatting>
  <conditionalFormatting sqref="F2">
    <cfRule type="top10" dxfId="1717" priority="5" rank="1"/>
  </conditionalFormatting>
  <conditionalFormatting sqref="E2">
    <cfRule type="top10" dxfId="1716" priority="6" rank="1"/>
  </conditionalFormatting>
  <hyperlinks>
    <hyperlink ref="Q1" location="'National Rankings'!A1" display="Return to Rankings" xr:uid="{CE107AC6-80DE-4084-A04C-25C62A7AE1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890A28-C94C-4652-8E39-551A5EF66A2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38D9-6C8B-418D-9C51-B88ED6273E6B}">
  <sheetPr codeName="Sheet98"/>
  <dimension ref="A1:Q15"/>
  <sheetViews>
    <sheetView workbookViewId="0">
      <selection activeCell="A12" sqref="A12:O1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61</v>
      </c>
      <c r="C2" s="11">
        <v>44304</v>
      </c>
      <c r="D2" s="12" t="s">
        <v>60</v>
      </c>
      <c r="E2" s="13">
        <v>190</v>
      </c>
      <c r="F2" s="13">
        <v>192</v>
      </c>
      <c r="G2" s="13">
        <v>190</v>
      </c>
      <c r="H2" s="13">
        <v>183</v>
      </c>
      <c r="I2" s="13"/>
      <c r="J2" s="13"/>
      <c r="K2" s="14">
        <v>4</v>
      </c>
      <c r="L2" s="14">
        <v>755</v>
      </c>
      <c r="M2" s="15">
        <v>188.75</v>
      </c>
      <c r="N2" s="16">
        <v>11</v>
      </c>
      <c r="O2" s="17">
        <v>199.75</v>
      </c>
    </row>
    <row r="3" spans="1:17" x14ac:dyDescent="0.3">
      <c r="A3" s="9" t="s">
        <v>42</v>
      </c>
      <c r="B3" s="10" t="s">
        <v>61</v>
      </c>
      <c r="C3" s="11">
        <v>44339</v>
      </c>
      <c r="D3" s="12" t="s">
        <v>80</v>
      </c>
      <c r="E3" s="13">
        <v>190</v>
      </c>
      <c r="F3" s="13">
        <v>188</v>
      </c>
      <c r="G3" s="13">
        <v>195</v>
      </c>
      <c r="H3" s="13">
        <v>194</v>
      </c>
      <c r="I3" s="13"/>
      <c r="J3" s="13"/>
      <c r="K3" s="14">
        <v>4</v>
      </c>
      <c r="L3" s="14">
        <v>767</v>
      </c>
      <c r="M3" s="15">
        <v>191.75</v>
      </c>
      <c r="N3" s="16">
        <v>11</v>
      </c>
      <c r="O3" s="17">
        <v>202.75</v>
      </c>
    </row>
    <row r="4" spans="1:17" x14ac:dyDescent="0.3">
      <c r="A4" s="9" t="s">
        <v>42</v>
      </c>
      <c r="B4" s="10" t="s">
        <v>61</v>
      </c>
      <c r="C4" s="11">
        <v>44360</v>
      </c>
      <c r="D4" s="12" t="s">
        <v>60</v>
      </c>
      <c r="E4" s="13">
        <v>191</v>
      </c>
      <c r="F4" s="13">
        <v>194</v>
      </c>
      <c r="G4" s="13">
        <v>191</v>
      </c>
      <c r="H4" s="13">
        <v>174</v>
      </c>
      <c r="I4" s="13"/>
      <c r="J4" s="13"/>
      <c r="K4" s="14">
        <v>4</v>
      </c>
      <c r="L4" s="14">
        <v>750</v>
      </c>
      <c r="M4" s="15">
        <v>187.5</v>
      </c>
      <c r="N4" s="16">
        <v>10</v>
      </c>
      <c r="O4" s="17">
        <v>197.5</v>
      </c>
    </row>
    <row r="5" spans="1:17" x14ac:dyDescent="0.3">
      <c r="A5" s="9" t="s">
        <v>42</v>
      </c>
      <c r="B5" s="10" t="s">
        <v>61</v>
      </c>
      <c r="C5" s="11">
        <v>44374</v>
      </c>
      <c r="D5" s="12" t="s">
        <v>80</v>
      </c>
      <c r="E5" s="13">
        <v>187</v>
      </c>
      <c r="F5" s="13">
        <v>193</v>
      </c>
      <c r="G5" s="13">
        <v>194</v>
      </c>
      <c r="H5" s="13">
        <v>190</v>
      </c>
      <c r="I5" s="13"/>
      <c r="J5" s="13"/>
      <c r="K5" s="14">
        <v>4</v>
      </c>
      <c r="L5" s="14">
        <v>764</v>
      </c>
      <c r="M5" s="15">
        <v>191</v>
      </c>
      <c r="N5" s="16">
        <v>11</v>
      </c>
      <c r="O5" s="17">
        <v>202</v>
      </c>
    </row>
    <row r="6" spans="1:17" x14ac:dyDescent="0.3">
      <c r="A6" s="9" t="s">
        <v>42</v>
      </c>
      <c r="B6" s="10" t="s">
        <v>61</v>
      </c>
      <c r="C6" s="11">
        <v>44388</v>
      </c>
      <c r="D6" s="12" t="s">
        <v>60</v>
      </c>
      <c r="E6" s="13">
        <v>185</v>
      </c>
      <c r="F6" s="13">
        <v>184</v>
      </c>
      <c r="G6" s="13">
        <v>185</v>
      </c>
      <c r="H6" s="13">
        <v>190</v>
      </c>
      <c r="I6" s="13"/>
      <c r="J6" s="13"/>
      <c r="K6" s="14">
        <v>4</v>
      </c>
      <c r="L6" s="14">
        <v>744</v>
      </c>
      <c r="M6" s="15">
        <v>186</v>
      </c>
      <c r="N6" s="16">
        <v>3</v>
      </c>
      <c r="O6" s="17">
        <v>189</v>
      </c>
    </row>
    <row r="7" spans="1:17" x14ac:dyDescent="0.3">
      <c r="A7" s="9" t="s">
        <v>24</v>
      </c>
      <c r="B7" s="10" t="s">
        <v>61</v>
      </c>
      <c r="C7" s="11">
        <v>44380</v>
      </c>
      <c r="D7" s="12" t="s">
        <v>72</v>
      </c>
      <c r="E7" s="13">
        <v>185</v>
      </c>
      <c r="F7" s="13">
        <v>183</v>
      </c>
      <c r="G7" s="13">
        <v>187</v>
      </c>
      <c r="H7" s="13">
        <v>185</v>
      </c>
      <c r="I7" s="13">
        <v>177</v>
      </c>
      <c r="J7" s="13">
        <v>188</v>
      </c>
      <c r="K7" s="14">
        <v>6</v>
      </c>
      <c r="L7" s="14">
        <v>1105</v>
      </c>
      <c r="M7" s="15">
        <v>184.16666666666666</v>
      </c>
      <c r="N7" s="16">
        <v>20</v>
      </c>
      <c r="O7" s="17">
        <f>SUM(M7:N7)</f>
        <v>204.16666666666666</v>
      </c>
    </row>
    <row r="8" spans="1:17" x14ac:dyDescent="0.3">
      <c r="A8" s="9" t="s">
        <v>42</v>
      </c>
      <c r="B8" s="10" t="s">
        <v>61</v>
      </c>
      <c r="C8" s="11">
        <v>44416</v>
      </c>
      <c r="D8" s="12" t="s">
        <v>60</v>
      </c>
      <c r="E8" s="13">
        <v>174</v>
      </c>
      <c r="F8" s="13">
        <v>187</v>
      </c>
      <c r="G8" s="13">
        <v>186</v>
      </c>
      <c r="H8" s="13">
        <v>191.001</v>
      </c>
      <c r="I8" s="13">
        <v>183</v>
      </c>
      <c r="J8" s="13">
        <v>184</v>
      </c>
      <c r="K8" s="14">
        <v>6</v>
      </c>
      <c r="L8" s="14">
        <v>1105.001</v>
      </c>
      <c r="M8" s="15">
        <v>184.16683333333333</v>
      </c>
      <c r="N8" s="16">
        <v>4</v>
      </c>
      <c r="O8" s="17">
        <v>188.16683333333333</v>
      </c>
    </row>
    <row r="9" spans="1:17" x14ac:dyDescent="0.3">
      <c r="A9" s="9" t="s">
        <v>42</v>
      </c>
      <c r="B9" s="10" t="s">
        <v>61</v>
      </c>
      <c r="C9" s="11">
        <v>44402</v>
      </c>
      <c r="D9" s="12" t="s">
        <v>80</v>
      </c>
      <c r="E9" s="13">
        <v>189</v>
      </c>
      <c r="F9" s="13">
        <v>191</v>
      </c>
      <c r="G9" s="13">
        <v>189</v>
      </c>
      <c r="H9" s="13">
        <v>187</v>
      </c>
      <c r="I9" s="13"/>
      <c r="J9" s="13"/>
      <c r="K9" s="14">
        <v>4</v>
      </c>
      <c r="L9" s="14">
        <v>756</v>
      </c>
      <c r="M9" s="15">
        <v>189</v>
      </c>
      <c r="N9" s="16">
        <v>4</v>
      </c>
      <c r="O9" s="17">
        <v>193</v>
      </c>
    </row>
    <row r="10" spans="1:17" x14ac:dyDescent="0.3">
      <c r="A10" s="9" t="s">
        <v>42</v>
      </c>
      <c r="B10" s="10" t="s">
        <v>61</v>
      </c>
      <c r="C10" s="11">
        <v>44437</v>
      </c>
      <c r="D10" s="12" t="s">
        <v>80</v>
      </c>
      <c r="E10" s="13">
        <v>189</v>
      </c>
      <c r="F10" s="13">
        <v>185</v>
      </c>
      <c r="G10" s="13">
        <v>185</v>
      </c>
      <c r="H10" s="13">
        <v>191</v>
      </c>
      <c r="I10" s="13"/>
      <c r="J10" s="13"/>
      <c r="K10" s="14">
        <v>4</v>
      </c>
      <c r="L10" s="14">
        <v>750</v>
      </c>
      <c r="M10" s="15">
        <v>187.5</v>
      </c>
      <c r="N10" s="16">
        <v>4</v>
      </c>
      <c r="O10" s="17">
        <v>191.5</v>
      </c>
    </row>
    <row r="11" spans="1:17" x14ac:dyDescent="0.3">
      <c r="A11" s="9" t="s">
        <v>42</v>
      </c>
      <c r="B11" s="10" t="s">
        <v>61</v>
      </c>
      <c r="C11" s="11">
        <v>44451</v>
      </c>
      <c r="D11" s="12" t="s">
        <v>60</v>
      </c>
      <c r="E11" s="13">
        <v>185</v>
      </c>
      <c r="F11" s="13">
        <v>183</v>
      </c>
      <c r="G11" s="13">
        <v>185</v>
      </c>
      <c r="H11" s="13">
        <v>180</v>
      </c>
      <c r="I11" s="13">
        <v>181</v>
      </c>
      <c r="J11" s="13">
        <v>184</v>
      </c>
      <c r="K11" s="14">
        <v>6</v>
      </c>
      <c r="L11" s="14">
        <v>1098</v>
      </c>
      <c r="M11" s="15">
        <v>183</v>
      </c>
      <c r="N11" s="16">
        <v>12</v>
      </c>
      <c r="O11" s="17">
        <v>195</v>
      </c>
    </row>
    <row r="12" spans="1:17" x14ac:dyDescent="0.3">
      <c r="A12" s="9" t="s">
        <v>42</v>
      </c>
      <c r="B12" s="10" t="s">
        <v>61</v>
      </c>
      <c r="C12" s="11">
        <v>44465</v>
      </c>
      <c r="D12" s="12" t="s">
        <v>137</v>
      </c>
      <c r="E12" s="13">
        <v>189</v>
      </c>
      <c r="F12" s="13">
        <v>188</v>
      </c>
      <c r="G12" s="13">
        <v>192</v>
      </c>
      <c r="H12" s="13">
        <v>184</v>
      </c>
      <c r="I12" s="13">
        <v>187</v>
      </c>
      <c r="J12" s="13">
        <v>191</v>
      </c>
      <c r="K12" s="14">
        <v>6</v>
      </c>
      <c r="L12" s="14">
        <v>1131</v>
      </c>
      <c r="M12" s="15">
        <v>188.5</v>
      </c>
      <c r="N12" s="16">
        <v>16</v>
      </c>
      <c r="O12" s="17">
        <v>204.5</v>
      </c>
    </row>
    <row r="15" spans="1:17" x14ac:dyDescent="0.3">
      <c r="K15" s="7">
        <f>SUM(K2:K14)</f>
        <v>52</v>
      </c>
      <c r="L15" s="7">
        <f>SUM(L2:L14)</f>
        <v>9725.0010000000002</v>
      </c>
      <c r="M15" s="8">
        <f>SUM(L15/K15)</f>
        <v>187.01925</v>
      </c>
      <c r="N15" s="7">
        <f>SUM(N2:N14)</f>
        <v>106</v>
      </c>
      <c r="O15" s="8">
        <f>SUM(M15+N15)</f>
        <v>293.01925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9_1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ON39YdpmFHfN9f47KpiRvqrKx0V9+erV1CNkpWzYhW/Qyc6aT8rEyCrvauWSYGZK2ia3o7vd3akF07acHAFpOA==" saltValue="yVW9XmDwTqEnmpSGai0KYg==" spinCount="100000" sqref="E6:J6 B6:C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8:H9" name="Range1_3_5"/>
    <protectedRange algorithmName="SHA-512" hashValue="ON39YdpmFHfN9f47KpiRvqrKx0V9+erV1CNkpWzYhW/Qyc6aT8rEyCrvauWSYGZK2ia3o7vd3akF07acHAFpOA==" saltValue="yVW9XmDwTqEnmpSGai0KYg==" spinCount="100000" sqref="E7:J7 B7:C7" name="Range1_9_3"/>
    <protectedRange algorithmName="SHA-512" hashValue="ON39YdpmFHfN9f47KpiRvqrKx0V9+erV1CNkpWzYhW/Qyc6aT8rEyCrvauWSYGZK2ia3o7vd3akF07acHAFpOA==" saltValue="yVW9XmDwTqEnmpSGai0KYg==" spinCount="100000" sqref="D7" name="Range1_1_9_1"/>
    <protectedRange algorithmName="SHA-512" hashValue="ON39YdpmFHfN9f47KpiRvqrKx0V9+erV1CNkpWzYhW/Qyc6aT8rEyCrvauWSYGZK2ia3o7vd3akF07acHAFpOA==" saltValue="yVW9XmDwTqEnmpSGai0KYg==" spinCount="100000" sqref="B10:C10 I10:J10" name="Range1_37"/>
    <protectedRange algorithmName="SHA-512" hashValue="ON39YdpmFHfN9f47KpiRvqrKx0V9+erV1CNkpWzYhW/Qyc6aT8rEyCrvauWSYGZK2ia3o7vd3akF07acHAFpOA==" saltValue="yVW9XmDwTqEnmpSGai0KYg==" spinCount="100000" sqref="D10" name="Range1_1_25"/>
    <protectedRange algorithmName="SHA-512" hashValue="ON39YdpmFHfN9f47KpiRvqrKx0V9+erV1CNkpWzYhW/Qyc6aT8rEyCrvauWSYGZK2ia3o7vd3akF07acHAFpOA==" saltValue="yVW9XmDwTqEnmpSGai0KYg==" spinCount="100000" sqref="E10:H10" name="Range1_3_10_1"/>
    <protectedRange algorithmName="SHA-512" hashValue="ON39YdpmFHfN9f47KpiRvqrKx0V9+erV1CNkpWzYhW/Qyc6aT8rEyCrvauWSYGZK2ia3o7vd3akF07acHAFpOA==" saltValue="yVW9XmDwTqEnmpSGai0KYg==" spinCount="100000" sqref="E11:J11 B11:C11" name="Range1_24"/>
    <protectedRange algorithmName="SHA-512" hashValue="ON39YdpmFHfN9f47KpiRvqrKx0V9+erV1CNkpWzYhW/Qyc6aT8rEyCrvauWSYGZK2ia3o7vd3akF07acHAFpOA==" saltValue="yVW9XmDwTqEnmpSGai0KYg==" spinCount="100000" sqref="D11" name="Range1_1_19"/>
    <protectedRange algorithmName="SHA-512" hashValue="ON39YdpmFHfN9f47KpiRvqrKx0V9+erV1CNkpWzYhW/Qyc6aT8rEyCrvauWSYGZK2ia3o7vd3akF07acHAFpOA==" saltValue="yVW9XmDwTqEnmpSGai0KYg==" spinCount="100000" sqref="B12:C12 E12:J12" name="Range1_7_1"/>
    <protectedRange algorithmName="SHA-512" hashValue="ON39YdpmFHfN9f47KpiRvqrKx0V9+erV1CNkpWzYhW/Qyc6aT8rEyCrvauWSYGZK2ia3o7vd3akF07acHAFpOA==" saltValue="yVW9XmDwTqEnmpSGai0KYg==" spinCount="100000" sqref="D12" name="Range1_1_5_1"/>
  </protectedRanges>
  <conditionalFormatting sqref="H2">
    <cfRule type="top10" dxfId="1715" priority="81" rank="1"/>
  </conditionalFormatting>
  <conditionalFormatting sqref="E2">
    <cfRule type="top10" dxfId="1714" priority="84" rank="1"/>
  </conditionalFormatting>
  <conditionalFormatting sqref="J2">
    <cfRule type="top10" dxfId="1713" priority="79" rank="1"/>
  </conditionalFormatting>
  <conditionalFormatting sqref="I2">
    <cfRule type="top10" dxfId="1712" priority="80" rank="1"/>
  </conditionalFormatting>
  <conditionalFormatting sqref="G2">
    <cfRule type="top10" dxfId="1711" priority="82" rank="1"/>
  </conditionalFormatting>
  <conditionalFormatting sqref="F2">
    <cfRule type="top10" dxfId="1710" priority="83" rank="1"/>
  </conditionalFormatting>
  <conditionalFormatting sqref="J3">
    <cfRule type="top10" dxfId="1709" priority="61" rank="1"/>
  </conditionalFormatting>
  <conditionalFormatting sqref="I3">
    <cfRule type="top10" dxfId="1708" priority="62" rank="1"/>
  </conditionalFormatting>
  <conditionalFormatting sqref="H3">
    <cfRule type="top10" dxfId="1707" priority="63" rank="1"/>
  </conditionalFormatting>
  <conditionalFormatting sqref="G3">
    <cfRule type="top10" dxfId="1706" priority="64" rank="1"/>
  </conditionalFormatting>
  <conditionalFormatting sqref="F3">
    <cfRule type="top10" dxfId="1705" priority="65" rank="1"/>
  </conditionalFormatting>
  <conditionalFormatting sqref="E3">
    <cfRule type="top10" dxfId="1704" priority="66" rank="1"/>
  </conditionalFormatting>
  <conditionalFormatting sqref="J4">
    <cfRule type="top10" dxfId="1703" priority="49" rank="1"/>
  </conditionalFormatting>
  <conditionalFormatting sqref="I4">
    <cfRule type="top10" dxfId="1702" priority="50" rank="1"/>
  </conditionalFormatting>
  <conditionalFormatting sqref="H4">
    <cfRule type="top10" dxfId="1701" priority="51" rank="1"/>
  </conditionalFormatting>
  <conditionalFormatting sqref="G4">
    <cfRule type="top10" dxfId="1700" priority="52" rank="1"/>
  </conditionalFormatting>
  <conditionalFormatting sqref="F4">
    <cfRule type="top10" dxfId="1699" priority="53" rank="1"/>
  </conditionalFormatting>
  <conditionalFormatting sqref="E4">
    <cfRule type="top10" dxfId="1698" priority="54" rank="1"/>
  </conditionalFormatting>
  <conditionalFormatting sqref="J5">
    <cfRule type="top10" dxfId="1697" priority="43" rank="1"/>
  </conditionalFormatting>
  <conditionalFormatting sqref="I5">
    <cfRule type="top10" dxfId="1696" priority="44" rank="1"/>
  </conditionalFormatting>
  <conditionalFormatting sqref="H5">
    <cfRule type="top10" dxfId="1695" priority="45" rank="1"/>
  </conditionalFormatting>
  <conditionalFormatting sqref="G5">
    <cfRule type="top10" dxfId="1694" priority="46" rank="1"/>
  </conditionalFormatting>
  <conditionalFormatting sqref="F5">
    <cfRule type="top10" dxfId="1693" priority="47" rank="1"/>
  </conditionalFormatting>
  <conditionalFormatting sqref="E5">
    <cfRule type="top10" dxfId="1692" priority="48" rank="1"/>
  </conditionalFormatting>
  <conditionalFormatting sqref="J6">
    <cfRule type="top10" dxfId="1691" priority="37" rank="1"/>
  </conditionalFormatting>
  <conditionalFormatting sqref="I6">
    <cfRule type="top10" dxfId="1690" priority="38" rank="1"/>
  </conditionalFormatting>
  <conditionalFormatting sqref="H6">
    <cfRule type="top10" dxfId="1689" priority="39" rank="1"/>
  </conditionalFormatting>
  <conditionalFormatting sqref="G6">
    <cfRule type="top10" dxfId="1688" priority="40" rank="1"/>
  </conditionalFormatting>
  <conditionalFormatting sqref="F6">
    <cfRule type="top10" dxfId="1687" priority="41" rank="1"/>
  </conditionalFormatting>
  <conditionalFormatting sqref="E6">
    <cfRule type="top10" dxfId="1686" priority="42" rank="1"/>
  </conditionalFormatting>
  <conditionalFormatting sqref="F8:F9">
    <cfRule type="top10" dxfId="1685" priority="25" rank="1"/>
  </conditionalFormatting>
  <conditionalFormatting sqref="G8:G9">
    <cfRule type="top10" dxfId="1684" priority="26" rank="1"/>
  </conditionalFormatting>
  <conditionalFormatting sqref="H8:H9">
    <cfRule type="top10" dxfId="1683" priority="27" rank="1"/>
  </conditionalFormatting>
  <conditionalFormatting sqref="I8:I9">
    <cfRule type="top10" dxfId="1682" priority="28" rank="1"/>
  </conditionalFormatting>
  <conditionalFormatting sqref="J8:J9">
    <cfRule type="top10" dxfId="1681" priority="29" rank="1"/>
  </conditionalFormatting>
  <conditionalFormatting sqref="E8:E9">
    <cfRule type="top10" dxfId="1680" priority="30" rank="1"/>
  </conditionalFormatting>
  <conditionalFormatting sqref="I7">
    <cfRule type="top10" dxfId="1679" priority="24" rank="1"/>
  </conditionalFormatting>
  <conditionalFormatting sqref="H7">
    <cfRule type="top10" dxfId="1678" priority="20" rank="1"/>
  </conditionalFormatting>
  <conditionalFormatting sqref="J7">
    <cfRule type="top10" dxfId="1677" priority="21" rank="1"/>
  </conditionalFormatting>
  <conditionalFormatting sqref="G7">
    <cfRule type="top10" dxfId="1676" priority="23" rank="1"/>
  </conditionalFormatting>
  <conditionalFormatting sqref="F7">
    <cfRule type="top10" dxfId="1675" priority="22" rank="1"/>
  </conditionalFormatting>
  <conditionalFormatting sqref="E7">
    <cfRule type="top10" dxfId="1674" priority="19" rank="1"/>
  </conditionalFormatting>
  <conditionalFormatting sqref="I10">
    <cfRule type="top10" dxfId="1673" priority="14" rank="1"/>
  </conditionalFormatting>
  <conditionalFormatting sqref="E10">
    <cfRule type="top10" dxfId="1672" priority="18" rank="1"/>
  </conditionalFormatting>
  <conditionalFormatting sqref="G10">
    <cfRule type="top10" dxfId="1671" priority="16" rank="1"/>
  </conditionalFormatting>
  <conditionalFormatting sqref="H10">
    <cfRule type="top10" dxfId="1670" priority="15" rank="1"/>
  </conditionalFormatting>
  <conditionalFormatting sqref="J10">
    <cfRule type="top10" dxfId="1669" priority="13" rank="1"/>
  </conditionalFormatting>
  <conditionalFormatting sqref="F10">
    <cfRule type="top10" dxfId="1668" priority="17" rank="1"/>
  </conditionalFormatting>
  <conditionalFormatting sqref="J11">
    <cfRule type="top10" dxfId="1667" priority="7" rank="1"/>
  </conditionalFormatting>
  <conditionalFormatting sqref="I11">
    <cfRule type="top10" dxfId="1666" priority="8" rank="1"/>
  </conditionalFormatting>
  <conditionalFormatting sqref="H11">
    <cfRule type="top10" dxfId="1665" priority="9" rank="1"/>
  </conditionalFormatting>
  <conditionalFormatting sqref="G11">
    <cfRule type="top10" dxfId="1664" priority="10" rank="1"/>
  </conditionalFormatting>
  <conditionalFormatting sqref="F11">
    <cfRule type="top10" dxfId="1663" priority="11" rank="1"/>
  </conditionalFormatting>
  <conditionalFormatting sqref="E11">
    <cfRule type="top10" dxfId="1662" priority="12" rank="1"/>
  </conditionalFormatting>
  <conditionalFormatting sqref="J12">
    <cfRule type="top10" dxfId="1661" priority="1" rank="1"/>
  </conditionalFormatting>
  <conditionalFormatting sqref="I12">
    <cfRule type="top10" dxfId="1660" priority="2" rank="1"/>
  </conditionalFormatting>
  <conditionalFormatting sqref="H12">
    <cfRule type="top10" dxfId="1659" priority="3" rank="1"/>
  </conditionalFormatting>
  <conditionalFormatting sqref="G12">
    <cfRule type="top10" dxfId="1658" priority="4" rank="1"/>
  </conditionalFormatting>
  <conditionalFormatting sqref="F12">
    <cfRule type="top10" dxfId="1657" priority="5" rank="1"/>
  </conditionalFormatting>
  <conditionalFormatting sqref="E12">
    <cfRule type="top10" dxfId="1656" priority="6" rank="1"/>
  </conditionalFormatting>
  <hyperlinks>
    <hyperlink ref="Q1" location="'National Rankings'!A1" display="Return to Rankings" xr:uid="{B7D67A81-95A7-4656-9BA7-5867C422A84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40121A-6131-4F76-9662-B5A619F2A5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DDFD4-445E-49CF-B3B8-811A73AAD851}">
  <sheetPr codeName="Sheet35"/>
  <dimension ref="A1:Q5"/>
  <sheetViews>
    <sheetView workbookViewId="0">
      <selection sqref="A1:XFD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55</v>
      </c>
      <c r="C2" s="11">
        <v>44317</v>
      </c>
      <c r="D2" s="12" t="s">
        <v>53</v>
      </c>
      <c r="E2" s="13">
        <v>180</v>
      </c>
      <c r="F2" s="13">
        <v>166</v>
      </c>
      <c r="G2" s="13">
        <v>176</v>
      </c>
      <c r="H2" s="13">
        <v>165</v>
      </c>
      <c r="I2" s="13"/>
      <c r="J2" s="13"/>
      <c r="K2" s="14">
        <v>4</v>
      </c>
      <c r="L2" s="14">
        <v>687</v>
      </c>
      <c r="M2" s="15">
        <v>171.75</v>
      </c>
      <c r="N2" s="16">
        <v>4</v>
      </c>
      <c r="O2" s="17">
        <v>175.75</v>
      </c>
    </row>
    <row r="3" spans="1:17" x14ac:dyDescent="0.3">
      <c r="M3" s="36"/>
      <c r="O3" s="36"/>
    </row>
    <row r="4" spans="1:17" x14ac:dyDescent="0.3">
      <c r="M4" s="36"/>
      <c r="O4" s="36"/>
    </row>
    <row r="5" spans="1:17" x14ac:dyDescent="0.3">
      <c r="K5" s="7">
        <f>SUM(K2:K4)</f>
        <v>4</v>
      </c>
      <c r="L5" s="7">
        <f>SUM(L2:L4)</f>
        <v>687</v>
      </c>
      <c r="M5" s="8">
        <f>SUM(L5/K5)</f>
        <v>171.75</v>
      </c>
      <c r="N5" s="7">
        <f>SUM(N2:N4)</f>
        <v>4</v>
      </c>
      <c r="O5" s="8">
        <f>SUM(M5+N5)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655" priority="7" rank="1"/>
  </conditionalFormatting>
  <conditionalFormatting sqref="I2">
    <cfRule type="top10" dxfId="1654" priority="8" rank="1"/>
  </conditionalFormatting>
  <conditionalFormatting sqref="H2">
    <cfRule type="top10" dxfId="1653" priority="9" rank="1"/>
  </conditionalFormatting>
  <conditionalFormatting sqref="G2">
    <cfRule type="top10" dxfId="1652" priority="10" rank="1"/>
  </conditionalFormatting>
  <conditionalFormatting sqref="F2">
    <cfRule type="top10" dxfId="1651" priority="11" rank="1"/>
  </conditionalFormatting>
  <conditionalFormatting sqref="E2">
    <cfRule type="top10" dxfId="1650" priority="12" rank="1"/>
  </conditionalFormatting>
  <hyperlinks>
    <hyperlink ref="Q1" location="'National Rankings'!A1" display="Return to Rankings" xr:uid="{EFD06965-2949-4743-88DB-55732A63DDF2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BCFE3-58DC-4DEC-8284-165C4EDC4E72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127</v>
      </c>
      <c r="C2" s="11">
        <v>44441</v>
      </c>
      <c r="D2" s="12" t="s">
        <v>76</v>
      </c>
      <c r="E2" s="13">
        <v>176</v>
      </c>
      <c r="F2" s="13">
        <v>176</v>
      </c>
      <c r="G2" s="13">
        <v>179</v>
      </c>
      <c r="H2" s="13">
        <v>189</v>
      </c>
      <c r="I2" s="13">
        <v>190</v>
      </c>
      <c r="J2" s="13">
        <v>189</v>
      </c>
      <c r="K2" s="14">
        <v>6</v>
      </c>
      <c r="L2" s="14">
        <v>1099</v>
      </c>
      <c r="M2" s="15">
        <v>183.16666666666666</v>
      </c>
      <c r="N2" s="16">
        <v>4</v>
      </c>
      <c r="O2" s="17">
        <v>187.16666666666666</v>
      </c>
    </row>
    <row r="5" spans="1:17" x14ac:dyDescent="0.3">
      <c r="K5" s="7">
        <f>SUM(K2:K4)</f>
        <v>6</v>
      </c>
      <c r="L5" s="7">
        <f>SUM(L2:L4)</f>
        <v>1099</v>
      </c>
      <c r="M5" s="8">
        <f>SUM(L5/K5)</f>
        <v>183.16666666666666</v>
      </c>
      <c r="N5" s="7">
        <f>SUM(N2:N4)</f>
        <v>4</v>
      </c>
      <c r="O5" s="8">
        <f>SUM(M5+N5)</f>
        <v>187.16666666666666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37"/>
    <protectedRange algorithmName="SHA-512" hashValue="ON39YdpmFHfN9f47KpiRvqrKx0V9+erV1CNkpWzYhW/Qyc6aT8rEyCrvauWSYGZK2ia3o7vd3akF07acHAFpOA==" saltValue="yVW9XmDwTqEnmpSGai0KYg==" spinCount="100000" sqref="D2" name="Range1_1_25"/>
    <protectedRange algorithmName="SHA-512" hashValue="ON39YdpmFHfN9f47KpiRvqrKx0V9+erV1CNkpWzYhW/Qyc6aT8rEyCrvauWSYGZK2ia3o7vd3akF07acHAFpOA==" saltValue="yVW9XmDwTqEnmpSGai0KYg==" spinCount="100000" sqref="E2:H2" name="Range1_3_10_1"/>
  </protectedRanges>
  <conditionalFormatting sqref="I2">
    <cfRule type="top10" dxfId="1649" priority="2" rank="1"/>
  </conditionalFormatting>
  <conditionalFormatting sqref="E2">
    <cfRule type="top10" dxfId="1648" priority="6" rank="1"/>
  </conditionalFormatting>
  <conditionalFormatting sqref="G2">
    <cfRule type="top10" dxfId="1647" priority="4" rank="1"/>
  </conditionalFormatting>
  <conditionalFormatting sqref="H2">
    <cfRule type="top10" dxfId="1646" priority="3" rank="1"/>
  </conditionalFormatting>
  <conditionalFormatting sqref="J2">
    <cfRule type="top10" dxfId="1645" priority="1" rank="1"/>
  </conditionalFormatting>
  <conditionalFormatting sqref="F2">
    <cfRule type="top10" dxfId="1644" priority="5" rank="1"/>
  </conditionalFormatting>
  <hyperlinks>
    <hyperlink ref="Q1" location="'National Rankings'!A1" display="Return to Rankings" xr:uid="{D857EE5A-0C6B-4C2D-BA71-B6D52B17AF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EA1454-29AA-4598-AB72-D286998B58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206DB-BA7F-495B-89D8-E8C8D55DA7B6}">
  <sheetPr codeName="Sheet36"/>
  <dimension ref="A1:Q26"/>
  <sheetViews>
    <sheetView workbookViewId="0">
      <selection activeCell="A24" sqref="A24:O24"/>
    </sheetView>
  </sheetViews>
  <sheetFormatPr defaultRowHeight="14.4" x14ac:dyDescent="0.3"/>
  <cols>
    <col min="1" max="1" width="27.33203125" customWidth="1"/>
    <col min="2" max="2" width="2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41</v>
      </c>
      <c r="C2" s="11">
        <v>44254</v>
      </c>
      <c r="D2" s="12" t="s">
        <v>36</v>
      </c>
      <c r="E2" s="13">
        <v>174</v>
      </c>
      <c r="F2" s="13">
        <v>181</v>
      </c>
      <c r="G2" s="13">
        <v>184</v>
      </c>
      <c r="H2" s="13">
        <v>174.001</v>
      </c>
      <c r="I2" s="13"/>
      <c r="J2" s="13"/>
      <c r="K2" s="14">
        <v>4</v>
      </c>
      <c r="L2" s="14">
        <v>713.00099999999998</v>
      </c>
      <c r="M2" s="15">
        <v>178.25024999999999</v>
      </c>
      <c r="N2" s="16">
        <v>2</v>
      </c>
      <c r="O2" s="17">
        <v>180.25024999999999</v>
      </c>
    </row>
    <row r="3" spans="1:17" x14ac:dyDescent="0.3">
      <c r="A3" s="9" t="s">
        <v>42</v>
      </c>
      <c r="B3" s="10" t="s">
        <v>41</v>
      </c>
      <c r="C3" s="11">
        <v>44296</v>
      </c>
      <c r="D3" s="12" t="s">
        <v>36</v>
      </c>
      <c r="E3" s="13">
        <v>181</v>
      </c>
      <c r="F3" s="13">
        <v>176</v>
      </c>
      <c r="G3" s="13">
        <v>177</v>
      </c>
      <c r="H3" s="13">
        <v>174</v>
      </c>
      <c r="I3" s="13"/>
      <c r="J3" s="13"/>
      <c r="K3" s="14">
        <v>4</v>
      </c>
      <c r="L3" s="14">
        <v>708</v>
      </c>
      <c r="M3" s="15">
        <v>177</v>
      </c>
      <c r="N3" s="16">
        <v>2</v>
      </c>
      <c r="O3" s="17">
        <v>179</v>
      </c>
    </row>
    <row r="4" spans="1:17" x14ac:dyDescent="0.3">
      <c r="A4" s="9" t="s">
        <v>42</v>
      </c>
      <c r="B4" s="10" t="s">
        <v>41</v>
      </c>
      <c r="C4" s="11">
        <v>44310</v>
      </c>
      <c r="D4" s="12" t="s">
        <v>36</v>
      </c>
      <c r="E4" s="13">
        <v>174</v>
      </c>
      <c r="F4" s="13">
        <v>176</v>
      </c>
      <c r="G4" s="13">
        <v>174</v>
      </c>
      <c r="H4" s="13">
        <v>172.001</v>
      </c>
      <c r="I4" s="14"/>
      <c r="J4" s="14"/>
      <c r="K4" s="14">
        <v>4</v>
      </c>
      <c r="L4" s="14">
        <v>696.00099999999998</v>
      </c>
      <c r="M4" s="15">
        <v>174.00024999999999</v>
      </c>
      <c r="N4" s="16">
        <v>2</v>
      </c>
      <c r="O4" s="17">
        <v>176.00024999999999</v>
      </c>
    </row>
    <row r="5" spans="1:17" x14ac:dyDescent="0.3">
      <c r="A5" s="9" t="s">
        <v>42</v>
      </c>
      <c r="B5" s="10" t="s">
        <v>41</v>
      </c>
      <c r="C5" s="11">
        <v>44324</v>
      </c>
      <c r="D5" s="12" t="s">
        <v>36</v>
      </c>
      <c r="E5" s="13">
        <v>169</v>
      </c>
      <c r="F5" s="13">
        <v>151</v>
      </c>
      <c r="G5" s="13">
        <v>168</v>
      </c>
      <c r="H5" s="13">
        <v>168</v>
      </c>
      <c r="I5" s="13"/>
      <c r="J5" s="13"/>
      <c r="K5" s="14">
        <v>4</v>
      </c>
      <c r="L5" s="14">
        <v>656</v>
      </c>
      <c r="M5" s="15">
        <v>164</v>
      </c>
      <c r="N5" s="16">
        <v>2</v>
      </c>
      <c r="O5" s="17">
        <v>166</v>
      </c>
    </row>
    <row r="6" spans="1:17" x14ac:dyDescent="0.3">
      <c r="A6" s="9" t="s">
        <v>42</v>
      </c>
      <c r="B6" s="10" t="s">
        <v>41</v>
      </c>
      <c r="C6" s="11">
        <v>44320</v>
      </c>
      <c r="D6" s="12" t="s">
        <v>36</v>
      </c>
      <c r="E6" s="13">
        <v>178</v>
      </c>
      <c r="F6" s="13">
        <v>167</v>
      </c>
      <c r="G6" s="13">
        <v>182</v>
      </c>
      <c r="H6" s="13"/>
      <c r="I6" s="13"/>
      <c r="J6" s="13"/>
      <c r="K6" s="14">
        <v>3</v>
      </c>
      <c r="L6" s="14">
        <v>527</v>
      </c>
      <c r="M6" s="15">
        <v>175.66666666666666</v>
      </c>
      <c r="N6" s="16">
        <v>3</v>
      </c>
      <c r="O6" s="17">
        <v>178.66666666666666</v>
      </c>
    </row>
    <row r="7" spans="1:17" x14ac:dyDescent="0.3">
      <c r="A7" s="9" t="s">
        <v>42</v>
      </c>
      <c r="B7" s="10" t="s">
        <v>41</v>
      </c>
      <c r="C7" s="11">
        <v>44338</v>
      </c>
      <c r="D7" s="12" t="s">
        <v>36</v>
      </c>
      <c r="E7" s="13">
        <v>152</v>
      </c>
      <c r="F7" s="13">
        <v>182</v>
      </c>
      <c r="G7" s="13">
        <v>177</v>
      </c>
      <c r="H7" s="13">
        <v>176</v>
      </c>
      <c r="I7" s="13"/>
      <c r="J7" s="13"/>
      <c r="K7" s="14">
        <v>4</v>
      </c>
      <c r="L7" s="14">
        <v>687</v>
      </c>
      <c r="M7" s="15">
        <v>171.75</v>
      </c>
      <c r="N7" s="16">
        <v>2</v>
      </c>
      <c r="O7" s="17">
        <v>173.75</v>
      </c>
    </row>
    <row r="8" spans="1:17" x14ac:dyDescent="0.3">
      <c r="A8" s="9" t="s">
        <v>42</v>
      </c>
      <c r="B8" s="10" t="s">
        <v>41</v>
      </c>
      <c r="C8" s="11">
        <v>44345</v>
      </c>
      <c r="D8" s="12" t="s">
        <v>36</v>
      </c>
      <c r="E8" s="13">
        <v>177</v>
      </c>
      <c r="F8" s="13">
        <v>172</v>
      </c>
      <c r="G8" s="13">
        <v>177</v>
      </c>
      <c r="H8" s="13">
        <v>176.001</v>
      </c>
      <c r="I8" s="13">
        <v>174</v>
      </c>
      <c r="J8" s="13">
        <v>175</v>
      </c>
      <c r="K8" s="14">
        <v>6</v>
      </c>
      <c r="L8" s="14">
        <v>1051.001</v>
      </c>
      <c r="M8" s="15">
        <v>175.16683333333333</v>
      </c>
      <c r="N8" s="16">
        <v>6</v>
      </c>
      <c r="O8" s="17">
        <v>181.16683333333333</v>
      </c>
    </row>
    <row r="9" spans="1:17" x14ac:dyDescent="0.3">
      <c r="A9" s="9" t="s">
        <v>42</v>
      </c>
      <c r="B9" s="10" t="s">
        <v>41</v>
      </c>
      <c r="C9" s="11">
        <v>44348</v>
      </c>
      <c r="D9" s="12" t="s">
        <v>36</v>
      </c>
      <c r="E9" s="13">
        <v>172</v>
      </c>
      <c r="F9" s="13">
        <v>175</v>
      </c>
      <c r="G9" s="13">
        <v>175</v>
      </c>
      <c r="H9" s="13"/>
      <c r="I9" s="13"/>
      <c r="J9" s="13"/>
      <c r="K9" s="14">
        <v>3</v>
      </c>
      <c r="L9" s="14">
        <v>522</v>
      </c>
      <c r="M9" s="15">
        <v>174</v>
      </c>
      <c r="N9" s="16">
        <v>3</v>
      </c>
      <c r="O9" s="17">
        <v>177</v>
      </c>
    </row>
    <row r="10" spans="1:17" x14ac:dyDescent="0.3">
      <c r="A10" s="9" t="s">
        <v>42</v>
      </c>
      <c r="B10" s="10" t="s">
        <v>41</v>
      </c>
      <c r="C10" s="11">
        <v>44359</v>
      </c>
      <c r="D10" s="12" t="s">
        <v>36</v>
      </c>
      <c r="E10" s="13">
        <v>158</v>
      </c>
      <c r="F10" s="13">
        <v>174</v>
      </c>
      <c r="G10" s="13">
        <v>172</v>
      </c>
      <c r="H10" s="13">
        <v>171</v>
      </c>
      <c r="I10" s="13"/>
      <c r="J10" s="13"/>
      <c r="K10" s="14">
        <v>4</v>
      </c>
      <c r="L10" s="14">
        <v>675</v>
      </c>
      <c r="M10" s="15">
        <v>168.75</v>
      </c>
      <c r="N10" s="16">
        <v>2</v>
      </c>
      <c r="O10" s="17">
        <v>170.75</v>
      </c>
    </row>
    <row r="11" spans="1:17" x14ac:dyDescent="0.3">
      <c r="A11" s="9" t="s">
        <v>42</v>
      </c>
      <c r="B11" s="10" t="s">
        <v>41</v>
      </c>
      <c r="C11" s="11">
        <v>44373</v>
      </c>
      <c r="D11" s="12" t="s">
        <v>36</v>
      </c>
      <c r="E11" s="13">
        <v>160</v>
      </c>
      <c r="F11" s="13">
        <v>170</v>
      </c>
      <c r="G11" s="13">
        <v>165</v>
      </c>
      <c r="H11" s="13">
        <v>165</v>
      </c>
      <c r="I11" s="13"/>
      <c r="J11" s="13"/>
      <c r="K11" s="14">
        <v>4</v>
      </c>
      <c r="L11" s="14">
        <v>660</v>
      </c>
      <c r="M11" s="15">
        <v>165</v>
      </c>
      <c r="N11" s="16">
        <v>2</v>
      </c>
      <c r="O11" s="17">
        <v>167</v>
      </c>
    </row>
    <row r="12" spans="1:17" x14ac:dyDescent="0.3">
      <c r="A12" s="9" t="s">
        <v>42</v>
      </c>
      <c r="B12" s="10" t="s">
        <v>41</v>
      </c>
      <c r="C12" s="11">
        <v>44383</v>
      </c>
      <c r="D12" s="12" t="s">
        <v>36</v>
      </c>
      <c r="E12" s="13">
        <v>158</v>
      </c>
      <c r="F12" s="13">
        <v>174</v>
      </c>
      <c r="G12" s="13">
        <v>149</v>
      </c>
      <c r="H12" s="13"/>
      <c r="I12" s="13"/>
      <c r="J12" s="13"/>
      <c r="K12" s="14">
        <v>3</v>
      </c>
      <c r="L12" s="14">
        <v>481</v>
      </c>
      <c r="M12" s="15">
        <v>160.33333333333334</v>
      </c>
      <c r="N12" s="16">
        <v>2</v>
      </c>
      <c r="O12" s="17">
        <v>162.33333333333334</v>
      </c>
    </row>
    <row r="13" spans="1:17" x14ac:dyDescent="0.3">
      <c r="A13" s="9" t="s">
        <v>42</v>
      </c>
      <c r="B13" s="10" t="s">
        <v>41</v>
      </c>
      <c r="C13" s="11">
        <v>44387</v>
      </c>
      <c r="D13" s="12" t="s">
        <v>36</v>
      </c>
      <c r="E13" s="13">
        <v>163</v>
      </c>
      <c r="F13" s="13">
        <v>137</v>
      </c>
      <c r="G13" s="13">
        <v>159</v>
      </c>
      <c r="H13" s="13">
        <v>147</v>
      </c>
      <c r="I13" s="13"/>
      <c r="J13" s="13"/>
      <c r="K13" s="14">
        <v>4</v>
      </c>
      <c r="L13" s="14">
        <v>606</v>
      </c>
      <c r="M13" s="15">
        <v>151.5</v>
      </c>
      <c r="N13" s="16">
        <v>2</v>
      </c>
      <c r="O13" s="17">
        <v>153.5</v>
      </c>
    </row>
    <row r="14" spans="1:17" x14ac:dyDescent="0.3">
      <c r="A14" s="9" t="s">
        <v>42</v>
      </c>
      <c r="B14" s="10" t="s">
        <v>41</v>
      </c>
      <c r="C14" s="11">
        <v>44395</v>
      </c>
      <c r="D14" s="12" t="s">
        <v>36</v>
      </c>
      <c r="E14" s="13">
        <v>175</v>
      </c>
      <c r="F14" s="13">
        <v>166</v>
      </c>
      <c r="G14" s="13">
        <v>172</v>
      </c>
      <c r="H14" s="13">
        <v>171</v>
      </c>
      <c r="I14" s="13">
        <v>176</v>
      </c>
      <c r="J14" s="13">
        <v>179</v>
      </c>
      <c r="K14" s="14">
        <v>6</v>
      </c>
      <c r="L14" s="14">
        <v>1039</v>
      </c>
      <c r="M14" s="15">
        <v>173.16666666666666</v>
      </c>
      <c r="N14" s="16">
        <v>4</v>
      </c>
      <c r="O14" s="17">
        <v>177.16666666666666</v>
      </c>
    </row>
    <row r="15" spans="1:17" x14ac:dyDescent="0.3">
      <c r="A15" s="9" t="s">
        <v>42</v>
      </c>
      <c r="B15" s="10" t="s">
        <v>41</v>
      </c>
      <c r="C15" s="11">
        <v>44401</v>
      </c>
      <c r="D15" s="12" t="s">
        <v>36</v>
      </c>
      <c r="E15" s="13">
        <v>165</v>
      </c>
      <c r="F15" s="13">
        <v>164</v>
      </c>
      <c r="G15" s="13">
        <v>168</v>
      </c>
      <c r="H15" s="13">
        <v>172</v>
      </c>
      <c r="I15" s="13"/>
      <c r="J15" s="13"/>
      <c r="K15" s="14">
        <v>4</v>
      </c>
      <c r="L15" s="14">
        <v>669</v>
      </c>
      <c r="M15" s="15">
        <v>167.25</v>
      </c>
      <c r="N15" s="16">
        <v>2</v>
      </c>
      <c r="O15" s="17">
        <v>169.25</v>
      </c>
    </row>
    <row r="16" spans="1:17" x14ac:dyDescent="0.3">
      <c r="A16" s="9" t="s">
        <v>42</v>
      </c>
      <c r="B16" s="10" t="s">
        <v>41</v>
      </c>
      <c r="C16" s="11">
        <v>44411</v>
      </c>
      <c r="D16" s="12" t="s">
        <v>36</v>
      </c>
      <c r="E16" s="13">
        <v>179</v>
      </c>
      <c r="F16" s="13">
        <v>175</v>
      </c>
      <c r="G16" s="13">
        <v>187</v>
      </c>
      <c r="H16" s="13"/>
      <c r="I16" s="13"/>
      <c r="J16" s="13"/>
      <c r="K16" s="14">
        <v>3</v>
      </c>
      <c r="L16" s="14">
        <v>541</v>
      </c>
      <c r="M16" s="15">
        <v>180.33333333333334</v>
      </c>
      <c r="N16" s="16">
        <v>6</v>
      </c>
      <c r="O16" s="17">
        <v>186.33333333333334</v>
      </c>
    </row>
    <row r="17" spans="1:15" x14ac:dyDescent="0.3">
      <c r="A17" s="9" t="s">
        <v>24</v>
      </c>
      <c r="B17" s="10" t="s">
        <v>41</v>
      </c>
      <c r="C17" s="11">
        <v>44422</v>
      </c>
      <c r="D17" s="12" t="s">
        <v>36</v>
      </c>
      <c r="E17" s="13">
        <v>175</v>
      </c>
      <c r="F17" s="13">
        <v>179</v>
      </c>
      <c r="G17" s="13">
        <v>180</v>
      </c>
      <c r="H17" s="13">
        <v>185</v>
      </c>
      <c r="I17" s="13"/>
      <c r="J17" s="13"/>
      <c r="K17" s="14">
        <v>4</v>
      </c>
      <c r="L17" s="14">
        <v>719</v>
      </c>
      <c r="M17" s="15">
        <v>179.75</v>
      </c>
      <c r="N17" s="16">
        <v>4</v>
      </c>
      <c r="O17" s="17">
        <v>183.75</v>
      </c>
    </row>
    <row r="18" spans="1:15" x14ac:dyDescent="0.3">
      <c r="A18" s="9" t="s">
        <v>42</v>
      </c>
      <c r="B18" s="10" t="s">
        <v>41</v>
      </c>
      <c r="C18" s="11">
        <v>44436</v>
      </c>
      <c r="D18" s="12" t="s">
        <v>36</v>
      </c>
      <c r="E18" s="13">
        <v>181</v>
      </c>
      <c r="F18" s="13">
        <v>179</v>
      </c>
      <c r="G18" s="13">
        <v>179</v>
      </c>
      <c r="H18" s="13">
        <v>134</v>
      </c>
      <c r="I18" s="13"/>
      <c r="J18" s="13"/>
      <c r="K18" s="14">
        <v>4</v>
      </c>
      <c r="L18" s="14">
        <v>673</v>
      </c>
      <c r="M18" s="15">
        <v>168.25</v>
      </c>
      <c r="N18" s="16">
        <v>3</v>
      </c>
      <c r="O18" s="17">
        <v>171.25</v>
      </c>
    </row>
    <row r="19" spans="1:15" x14ac:dyDescent="0.3">
      <c r="A19" s="9" t="s">
        <v>42</v>
      </c>
      <c r="B19" s="10" t="s">
        <v>41</v>
      </c>
      <c r="C19" s="11">
        <v>44446</v>
      </c>
      <c r="D19" s="12" t="s">
        <v>36</v>
      </c>
      <c r="E19" s="13">
        <v>179</v>
      </c>
      <c r="F19" s="13">
        <v>182</v>
      </c>
      <c r="G19" s="13">
        <v>186</v>
      </c>
      <c r="H19" s="13"/>
      <c r="I19" s="13"/>
      <c r="J19" s="13"/>
      <c r="K19" s="14">
        <v>3</v>
      </c>
      <c r="L19" s="14">
        <v>547</v>
      </c>
      <c r="M19" s="15">
        <v>182.33333333333334</v>
      </c>
      <c r="N19" s="16">
        <v>8</v>
      </c>
      <c r="O19" s="17">
        <v>190.33333333333334</v>
      </c>
    </row>
    <row r="20" spans="1:15" x14ac:dyDescent="0.3">
      <c r="A20" s="9" t="s">
        <v>42</v>
      </c>
      <c r="B20" s="10" t="s">
        <v>41</v>
      </c>
      <c r="C20" s="11">
        <v>44450</v>
      </c>
      <c r="D20" s="12" t="s">
        <v>36</v>
      </c>
      <c r="E20" s="13">
        <v>179</v>
      </c>
      <c r="F20" s="13">
        <v>183</v>
      </c>
      <c r="G20" s="13">
        <v>175</v>
      </c>
      <c r="H20" s="13">
        <v>179</v>
      </c>
      <c r="I20" s="13"/>
      <c r="J20" s="13"/>
      <c r="K20" s="14">
        <v>4</v>
      </c>
      <c r="L20" s="14">
        <v>716</v>
      </c>
      <c r="M20" s="15">
        <v>179</v>
      </c>
      <c r="N20" s="16">
        <v>11</v>
      </c>
      <c r="O20" s="17">
        <v>190</v>
      </c>
    </row>
    <row r="21" spans="1:15" x14ac:dyDescent="0.3">
      <c r="A21" s="9" t="s">
        <v>42</v>
      </c>
      <c r="B21" s="10" t="s">
        <v>41</v>
      </c>
      <c r="C21" s="11">
        <v>44478</v>
      </c>
      <c r="D21" s="12" t="s">
        <v>36</v>
      </c>
      <c r="E21" s="13">
        <v>174</v>
      </c>
      <c r="F21" s="13">
        <v>179</v>
      </c>
      <c r="G21" s="13">
        <v>177</v>
      </c>
      <c r="H21" s="13">
        <v>179</v>
      </c>
      <c r="I21" s="13"/>
      <c r="J21" s="13"/>
      <c r="K21" s="14">
        <v>4</v>
      </c>
      <c r="L21" s="14">
        <v>709</v>
      </c>
      <c r="M21" s="15">
        <v>177.25</v>
      </c>
      <c r="N21" s="16">
        <v>4</v>
      </c>
      <c r="O21" s="17">
        <v>181.25</v>
      </c>
    </row>
    <row r="22" spans="1:15" x14ac:dyDescent="0.3">
      <c r="A22" s="9" t="s">
        <v>42</v>
      </c>
      <c r="B22" s="10" t="s">
        <v>41</v>
      </c>
      <c r="C22" s="11">
        <v>44474</v>
      </c>
      <c r="D22" s="12" t="s">
        <v>36</v>
      </c>
      <c r="E22" s="13">
        <v>182.001</v>
      </c>
      <c r="F22" s="13">
        <v>191</v>
      </c>
      <c r="G22" s="13">
        <v>186</v>
      </c>
      <c r="H22" s="13"/>
      <c r="I22" s="13"/>
      <c r="J22" s="13"/>
      <c r="K22" s="14">
        <v>3</v>
      </c>
      <c r="L22" s="14">
        <v>559.00099999999998</v>
      </c>
      <c r="M22" s="15">
        <v>186.33366666666666</v>
      </c>
      <c r="N22" s="16">
        <v>11</v>
      </c>
      <c r="O22" s="17">
        <v>197.33366666666666</v>
      </c>
    </row>
    <row r="23" spans="1:15" x14ac:dyDescent="0.3">
      <c r="A23" s="9" t="s">
        <v>42</v>
      </c>
      <c r="B23" s="10" t="s">
        <v>41</v>
      </c>
      <c r="C23" s="11">
        <v>44492</v>
      </c>
      <c r="D23" s="12" t="s">
        <v>36</v>
      </c>
      <c r="E23" s="13">
        <v>166</v>
      </c>
      <c r="F23" s="13">
        <v>173</v>
      </c>
      <c r="G23" s="13">
        <v>179</v>
      </c>
      <c r="H23" s="13">
        <v>180</v>
      </c>
      <c r="I23" s="13"/>
      <c r="J23" s="13"/>
      <c r="K23" s="14">
        <v>4</v>
      </c>
      <c r="L23" s="14">
        <v>698</v>
      </c>
      <c r="M23" s="15">
        <v>174.5</v>
      </c>
      <c r="N23" s="16">
        <v>3</v>
      </c>
      <c r="O23" s="17">
        <v>177.5</v>
      </c>
    </row>
    <row r="24" spans="1:15" x14ac:dyDescent="0.3">
      <c r="A24" s="9" t="s">
        <v>42</v>
      </c>
      <c r="B24" s="10" t="s">
        <v>41</v>
      </c>
      <c r="C24" s="11">
        <v>44506</v>
      </c>
      <c r="D24" s="12" t="s">
        <v>36</v>
      </c>
      <c r="E24" s="13">
        <v>184.001</v>
      </c>
      <c r="F24" s="13">
        <v>183</v>
      </c>
      <c r="G24" s="13">
        <v>185</v>
      </c>
      <c r="H24" s="13">
        <v>173</v>
      </c>
      <c r="I24" s="13"/>
      <c r="J24" s="13"/>
      <c r="K24" s="14">
        <v>4</v>
      </c>
      <c r="L24" s="14">
        <v>725.00099999999998</v>
      </c>
      <c r="M24" s="15">
        <v>181.25024999999999</v>
      </c>
      <c r="N24" s="16">
        <v>3</v>
      </c>
      <c r="O24" s="17">
        <v>184.25024999999999</v>
      </c>
    </row>
    <row r="25" spans="1:15" x14ac:dyDescent="0.3">
      <c r="A25" s="40"/>
      <c r="B25" s="41"/>
      <c r="C25" s="42"/>
      <c r="D25" s="43"/>
      <c r="E25" s="44"/>
      <c r="F25" s="44"/>
      <c r="G25" s="44"/>
      <c r="H25" s="44"/>
      <c r="I25" s="44"/>
      <c r="J25" s="44"/>
      <c r="K25" s="45"/>
      <c r="L25" s="45"/>
      <c r="M25" s="46"/>
      <c r="N25" s="47"/>
      <c r="O25" s="48"/>
    </row>
    <row r="26" spans="1:15" x14ac:dyDescent="0.3">
      <c r="K26" s="7">
        <f>SUM(K2:K25)</f>
        <v>90</v>
      </c>
      <c r="L26" s="7">
        <f>SUM(L2:L25)</f>
        <v>15577.005000000001</v>
      </c>
      <c r="M26" s="8">
        <f>SUM(L26/K26)</f>
        <v>173.07783333333333</v>
      </c>
      <c r="N26" s="7">
        <f>SUM(N2:N25)</f>
        <v>89</v>
      </c>
      <c r="O26" s="8">
        <f>SUM(M26+N26)</f>
        <v>262.07783333333333</v>
      </c>
    </row>
  </sheetData>
  <protectedRanges>
    <protectedRange sqref="E2:J2 B2:C2" name="Range1_2_11"/>
    <protectedRange sqref="D2" name="Range1_1_1_10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C4" name="Range1_20"/>
    <protectedRange algorithmName="SHA-512" hashValue="ON39YdpmFHfN9f47KpiRvqrKx0V9+erV1CNkpWzYhW/Qyc6aT8rEyCrvauWSYGZK2ia3o7vd3akF07acHAFpOA==" saltValue="yVW9XmDwTqEnmpSGai0KYg==" spinCount="100000" sqref="B4 E4:H4" name="Range1_2_5"/>
    <protectedRange algorithmName="SHA-512" hashValue="ON39YdpmFHfN9f47KpiRvqrKx0V9+erV1CNkpWzYhW/Qyc6aT8rEyCrvauWSYGZK2ia3o7vd3akF07acHAFpOA==" saltValue="yVW9XmDwTqEnmpSGai0KYg==" spinCount="100000" sqref="D4" name="Range1_1_1_5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 E5:H5" name="Range1_2_4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E6:J6 B6:C6" name="Range1_8_4"/>
    <protectedRange algorithmName="SHA-512" hashValue="ON39YdpmFHfN9f47KpiRvqrKx0V9+erV1CNkpWzYhW/Qyc6aT8rEyCrvauWSYGZK2ia3o7vd3akF07acHAFpOA==" saltValue="yVW9XmDwTqEnmpSGai0KYg==" spinCount="100000" sqref="D6" name="Range1_1_5_4"/>
    <protectedRange algorithmName="SHA-512" hashValue="ON39YdpmFHfN9f47KpiRvqrKx0V9+erV1CNkpWzYhW/Qyc6aT8rEyCrvauWSYGZK2ia3o7vd3akF07acHAFpOA==" saltValue="yVW9XmDwTqEnmpSGai0KYg==" spinCount="100000" sqref="E7:J7 B7:C7 E25:J25 B25:C25" name="Range1_2_1"/>
    <protectedRange algorithmName="SHA-512" hashValue="ON39YdpmFHfN9f47KpiRvqrKx0V9+erV1CNkpWzYhW/Qyc6aT8rEyCrvauWSYGZK2ia3o7vd3akF07acHAFpOA==" saltValue="yVW9XmDwTqEnmpSGai0KYg==" spinCount="100000" sqref="D7 D25" name="Range1_1_1_1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_6"/>
    <protectedRange algorithmName="SHA-512" hashValue="ON39YdpmFHfN9f47KpiRvqrKx0V9+erV1CNkpWzYhW/Qyc6aT8rEyCrvauWSYGZK2ia3o7vd3akF07acHAFpOA==" saltValue="yVW9XmDwTqEnmpSGai0KYg==" spinCount="100000" sqref="E9:J9 B9:C9" name="Range1_8_1"/>
    <protectedRange algorithmName="SHA-512" hashValue="ON39YdpmFHfN9f47KpiRvqrKx0V9+erV1CNkpWzYhW/Qyc6aT8rEyCrvauWSYGZK2ia3o7vd3akF07acHAFpOA==" saltValue="yVW9XmDwTqEnmpSGai0KYg==" spinCount="100000" sqref="D9" name="Range1_1_5_2"/>
    <protectedRange algorithmName="SHA-512" hashValue="ON39YdpmFHfN9f47KpiRvqrKx0V9+erV1CNkpWzYhW/Qyc6aT8rEyCrvauWSYGZK2ia3o7vd3akF07acHAFpOA==" saltValue="yVW9XmDwTqEnmpSGai0KYg==" spinCount="100000" sqref="E10:J10 B10:C10" name="Range1_2_6"/>
    <protectedRange algorithmName="SHA-512" hashValue="ON39YdpmFHfN9f47KpiRvqrKx0V9+erV1CNkpWzYhW/Qyc6aT8rEyCrvauWSYGZK2ia3o7vd3akF07acHAFpOA==" saltValue="yVW9XmDwTqEnmpSGai0KYg==" spinCount="100000" sqref="D10" name="Range1_1_1_7"/>
    <protectedRange algorithmName="SHA-512" hashValue="ON39YdpmFHfN9f47KpiRvqrKx0V9+erV1CNkpWzYhW/Qyc6aT8rEyCrvauWSYGZK2ia3o7vd3akF07acHAFpOA==" saltValue="yVW9XmDwTqEnmpSGai0KYg==" spinCount="100000" sqref="E11:J11 B11:C11" name="Range1_2_8"/>
    <protectedRange algorithmName="SHA-512" hashValue="ON39YdpmFHfN9f47KpiRvqrKx0V9+erV1CNkpWzYhW/Qyc6aT8rEyCrvauWSYGZK2ia3o7vd3akF07acHAFpOA==" saltValue="yVW9XmDwTqEnmpSGai0KYg==" spinCount="100000" sqref="D11" name="Range1_1_1_9"/>
    <protectedRange algorithmName="SHA-512" hashValue="ON39YdpmFHfN9f47KpiRvqrKx0V9+erV1CNkpWzYhW/Qyc6aT8rEyCrvauWSYGZK2ia3o7vd3akF07acHAFpOA==" saltValue="yVW9XmDwTqEnmpSGai0KYg==" spinCount="100000" sqref="E12:J12 B12:C12" name="Range1_5_11"/>
    <protectedRange algorithmName="SHA-512" hashValue="ON39YdpmFHfN9f47KpiRvqrKx0V9+erV1CNkpWzYhW/Qyc6aT8rEyCrvauWSYGZK2ia3o7vd3akF07acHAFpOA==" saltValue="yVW9XmDwTqEnmpSGai0KYg==" spinCount="100000" sqref="D12" name="Range1_1_3_12"/>
    <protectedRange algorithmName="SHA-512" hashValue="ON39YdpmFHfN9f47KpiRvqrKx0V9+erV1CNkpWzYhW/Qyc6aT8rEyCrvauWSYGZK2ia3o7vd3akF07acHAFpOA==" saltValue="yVW9XmDwTqEnmpSGai0KYg==" spinCount="100000" sqref="E13:J13 B13:C13" name="Range1_2_11_1"/>
    <protectedRange algorithmName="SHA-512" hashValue="ON39YdpmFHfN9f47KpiRvqrKx0V9+erV1CNkpWzYhW/Qyc6aT8rEyCrvauWSYGZK2ia3o7vd3akF07acHAFpOA==" saltValue="yVW9XmDwTqEnmpSGai0KYg==" spinCount="100000" sqref="D13" name="Range1_1_1_12"/>
    <protectedRange algorithmName="SHA-512" hashValue="ON39YdpmFHfN9f47KpiRvqrKx0V9+erV1CNkpWzYhW/Qyc6aT8rEyCrvauWSYGZK2ia3o7vd3akF07acHAFpOA==" saltValue="yVW9XmDwTqEnmpSGai0KYg==" spinCount="100000" sqref="E14:J14 B14:C14" name="Range1_8_8"/>
    <protectedRange algorithmName="SHA-512" hashValue="ON39YdpmFHfN9f47KpiRvqrKx0V9+erV1CNkpWzYhW/Qyc6aT8rEyCrvauWSYGZK2ia3o7vd3akF07acHAFpOA==" saltValue="yVW9XmDwTqEnmpSGai0KYg==" spinCount="100000" sqref="D14" name="Range1_1_5_1"/>
    <protectedRange algorithmName="SHA-512" hashValue="ON39YdpmFHfN9f47KpiRvqrKx0V9+erV1CNkpWzYhW/Qyc6aT8rEyCrvauWSYGZK2ia3o7vd3akF07acHAFpOA==" saltValue="yVW9XmDwTqEnmpSGai0KYg==" spinCount="100000" sqref="E15:J15 B15:C15" name="Range1_2_3"/>
    <protectedRange algorithmName="SHA-512" hashValue="ON39YdpmFHfN9f47KpiRvqrKx0V9+erV1CNkpWzYhW/Qyc6aT8rEyCrvauWSYGZK2ia3o7vd3akF07acHAFpOA==" saltValue="yVW9XmDwTqEnmpSGai0KYg==" spinCount="100000" sqref="D15" name="Range1_1_1_2"/>
    <protectedRange algorithmName="SHA-512" hashValue="ON39YdpmFHfN9f47KpiRvqrKx0V9+erV1CNkpWzYhW/Qyc6aT8rEyCrvauWSYGZK2ia3o7vd3akF07acHAFpOA==" saltValue="yVW9XmDwTqEnmpSGai0KYg==" spinCount="100000" sqref="E16:H16" name="Range1_3_5"/>
    <protectedRange algorithmName="SHA-512" hashValue="ON39YdpmFHfN9f47KpiRvqrKx0V9+erV1CNkpWzYhW/Qyc6aT8rEyCrvauWSYGZK2ia3o7vd3akF07acHAFpOA==" saltValue="yVW9XmDwTqEnmpSGai0KYg==" spinCount="100000" sqref="E18:J18 B18:C18" name="Range1_2_7"/>
    <protectedRange algorithmName="SHA-512" hashValue="ON39YdpmFHfN9f47KpiRvqrKx0V9+erV1CNkpWzYhW/Qyc6aT8rEyCrvauWSYGZK2ia3o7vd3akF07acHAFpOA==" saltValue="yVW9XmDwTqEnmpSGai0KYg==" spinCount="100000" sqref="D18" name="Range1_1_1_3"/>
    <protectedRange algorithmName="SHA-512" hashValue="ON39YdpmFHfN9f47KpiRvqrKx0V9+erV1CNkpWzYhW/Qyc6aT8rEyCrvauWSYGZK2ia3o7vd3akF07acHAFpOA==" saltValue="yVW9XmDwTqEnmpSGai0KYg==" spinCount="100000" sqref="B19:C20 E19:J20" name="Range1_38"/>
    <protectedRange algorithmName="SHA-512" hashValue="ON39YdpmFHfN9f47KpiRvqrKx0V9+erV1CNkpWzYhW/Qyc6aT8rEyCrvauWSYGZK2ia3o7vd3akF07acHAFpOA==" saltValue="yVW9XmDwTqEnmpSGai0KYg==" spinCount="100000" sqref="D19:D20" name="Range1_1_26"/>
    <protectedRange algorithmName="SHA-512" hashValue="ON39YdpmFHfN9f47KpiRvqrKx0V9+erV1CNkpWzYhW/Qyc6aT8rEyCrvauWSYGZK2ia3o7vd3akF07acHAFpOA==" saltValue="yVW9XmDwTqEnmpSGai0KYg==" spinCount="100000" sqref="E21:J22 B21:C22" name="Range1_7_1"/>
    <protectedRange algorithmName="SHA-512" hashValue="ON39YdpmFHfN9f47KpiRvqrKx0V9+erV1CNkpWzYhW/Qyc6aT8rEyCrvauWSYGZK2ia3o7vd3akF07acHAFpOA==" saltValue="yVW9XmDwTqEnmpSGai0KYg==" spinCount="100000" sqref="D21:D22" name="Range1_1_5_1_1"/>
    <protectedRange algorithmName="SHA-512" hashValue="ON39YdpmFHfN9f47KpiRvqrKx0V9+erV1CNkpWzYhW/Qyc6aT8rEyCrvauWSYGZK2ia3o7vd3akF07acHAFpOA==" saltValue="yVW9XmDwTqEnmpSGai0KYg==" spinCount="100000" sqref="B23:C23 E23:J23" name="Range1_2_13"/>
    <protectedRange algorithmName="SHA-512" hashValue="ON39YdpmFHfN9f47KpiRvqrKx0V9+erV1CNkpWzYhW/Qyc6aT8rEyCrvauWSYGZK2ia3o7vd3akF07acHAFpOA==" saltValue="yVW9XmDwTqEnmpSGai0KYg==" spinCount="100000" sqref="D23" name="Range1_1_1_13"/>
    <protectedRange algorithmName="SHA-512" hashValue="ON39YdpmFHfN9f47KpiRvqrKx0V9+erV1CNkpWzYhW/Qyc6aT8rEyCrvauWSYGZK2ia3o7vd3akF07acHAFpOA==" saltValue="yVW9XmDwTqEnmpSGai0KYg==" spinCount="100000" sqref="E24:J24 B24:C24" name="Range1_2_14"/>
    <protectedRange algorithmName="SHA-512" hashValue="ON39YdpmFHfN9f47KpiRvqrKx0V9+erV1CNkpWzYhW/Qyc6aT8rEyCrvauWSYGZK2ia3o7vd3akF07acHAFpOA==" saltValue="yVW9XmDwTqEnmpSGai0KYg==" spinCount="100000" sqref="D24" name="Range1_1_1_14"/>
  </protectedRanges>
  <conditionalFormatting sqref="J2">
    <cfRule type="top10" dxfId="1643" priority="119" rank="1"/>
  </conditionalFormatting>
  <conditionalFormatting sqref="I2">
    <cfRule type="top10" dxfId="1642" priority="120" rank="1"/>
  </conditionalFormatting>
  <conditionalFormatting sqref="H2">
    <cfRule type="top10" dxfId="1641" priority="121" rank="1"/>
  </conditionalFormatting>
  <conditionalFormatting sqref="G2">
    <cfRule type="top10" dxfId="1640" priority="122" rank="1"/>
  </conditionalFormatting>
  <conditionalFormatting sqref="F2">
    <cfRule type="top10" dxfId="1639" priority="123" rank="1"/>
  </conditionalFormatting>
  <conditionalFormatting sqref="E2">
    <cfRule type="top10" dxfId="1638" priority="124" rank="1"/>
  </conditionalFormatting>
  <conditionalFormatting sqref="J3">
    <cfRule type="top10" dxfId="1637" priority="113" rank="1"/>
  </conditionalFormatting>
  <conditionalFormatting sqref="I3">
    <cfRule type="top10" dxfId="1636" priority="114" rank="1"/>
  </conditionalFormatting>
  <conditionalFormatting sqref="H3">
    <cfRule type="top10" dxfId="1635" priority="115" rank="1"/>
  </conditionalFormatting>
  <conditionalFormatting sqref="G3">
    <cfRule type="top10" dxfId="1634" priority="116" rank="1"/>
  </conditionalFormatting>
  <conditionalFormatting sqref="F3">
    <cfRule type="top10" dxfId="1633" priority="117" rank="1"/>
  </conditionalFormatting>
  <conditionalFormatting sqref="E3">
    <cfRule type="top10" dxfId="1632" priority="118" rank="1"/>
  </conditionalFormatting>
  <conditionalFormatting sqref="H4">
    <cfRule type="top10" dxfId="1631" priority="109" rank="1"/>
  </conditionalFormatting>
  <conditionalFormatting sqref="G4">
    <cfRule type="top10" dxfId="1630" priority="110" rank="1"/>
  </conditionalFormatting>
  <conditionalFormatting sqref="F4">
    <cfRule type="top10" dxfId="1629" priority="111" rank="1"/>
  </conditionalFormatting>
  <conditionalFormatting sqref="E4">
    <cfRule type="top10" dxfId="1628" priority="112" rank="1"/>
  </conditionalFormatting>
  <conditionalFormatting sqref="H5">
    <cfRule type="top10" dxfId="1627" priority="105" rank="1"/>
  </conditionalFormatting>
  <conditionalFormatting sqref="G5">
    <cfRule type="top10" dxfId="1626" priority="106" rank="1"/>
  </conditionalFormatting>
  <conditionalFormatting sqref="F5">
    <cfRule type="top10" dxfId="1625" priority="107" rank="1"/>
  </conditionalFormatting>
  <conditionalFormatting sqref="E5">
    <cfRule type="top10" dxfId="1624" priority="108" rank="1"/>
  </conditionalFormatting>
  <conditionalFormatting sqref="I5">
    <cfRule type="top10" dxfId="1623" priority="104" rank="1"/>
  </conditionalFormatting>
  <conditionalFormatting sqref="J5">
    <cfRule type="top10" dxfId="1622" priority="103" rank="1"/>
  </conditionalFormatting>
  <conditionalFormatting sqref="J6">
    <cfRule type="top10" dxfId="1621" priority="97" rank="1"/>
  </conditionalFormatting>
  <conditionalFormatting sqref="I6">
    <cfRule type="top10" dxfId="1620" priority="98" rank="1"/>
  </conditionalFormatting>
  <conditionalFormatting sqref="H6">
    <cfRule type="top10" dxfId="1619" priority="99" rank="1"/>
  </conditionalFormatting>
  <conditionalFormatting sqref="G6">
    <cfRule type="top10" dxfId="1618" priority="100" rank="1"/>
  </conditionalFormatting>
  <conditionalFormatting sqref="F6">
    <cfRule type="top10" dxfId="1617" priority="101" rank="1"/>
  </conditionalFormatting>
  <conditionalFormatting sqref="E6">
    <cfRule type="top10" dxfId="1616" priority="102" rank="1"/>
  </conditionalFormatting>
  <conditionalFormatting sqref="J25 J7">
    <cfRule type="top10" dxfId="1615" priority="428" rank="1"/>
  </conditionalFormatting>
  <conditionalFormatting sqref="I25 I7">
    <cfRule type="top10" dxfId="1614" priority="430" rank="1"/>
  </conditionalFormatting>
  <conditionalFormatting sqref="H25 H7">
    <cfRule type="top10" dxfId="1613" priority="432" rank="1"/>
  </conditionalFormatting>
  <conditionalFormatting sqref="G25 G7">
    <cfRule type="top10" dxfId="1612" priority="434" rank="1"/>
  </conditionalFormatting>
  <conditionalFormatting sqref="F25 F7">
    <cfRule type="top10" dxfId="1611" priority="436" rank="1"/>
  </conditionalFormatting>
  <conditionalFormatting sqref="E25 E7">
    <cfRule type="top10" dxfId="1610" priority="438" rank="1"/>
  </conditionalFormatting>
  <conditionalFormatting sqref="J8">
    <cfRule type="top10" dxfId="1609" priority="85" rank="1"/>
  </conditionalFormatting>
  <conditionalFormatting sqref="I8">
    <cfRule type="top10" dxfId="1608" priority="86" rank="1"/>
  </conditionalFormatting>
  <conditionalFormatting sqref="H8">
    <cfRule type="top10" dxfId="1607" priority="87" rank="1"/>
  </conditionalFormatting>
  <conditionalFormatting sqref="G8">
    <cfRule type="top10" dxfId="1606" priority="88" rank="1"/>
  </conditionalFormatting>
  <conditionalFormatting sqref="F8">
    <cfRule type="top10" dxfId="1605" priority="89" rank="1"/>
  </conditionalFormatting>
  <conditionalFormatting sqref="E8">
    <cfRule type="top10" dxfId="1604" priority="90" rank="1"/>
  </conditionalFormatting>
  <conditionalFormatting sqref="J9">
    <cfRule type="top10" dxfId="1603" priority="79" rank="1"/>
  </conditionalFormatting>
  <conditionalFormatting sqref="I9">
    <cfRule type="top10" dxfId="1602" priority="80" rank="1"/>
  </conditionalFormatting>
  <conditionalFormatting sqref="H9">
    <cfRule type="top10" dxfId="1601" priority="81" rank="1"/>
  </conditionalFormatting>
  <conditionalFormatting sqref="G9">
    <cfRule type="top10" dxfId="1600" priority="82" rank="1"/>
  </conditionalFormatting>
  <conditionalFormatting sqref="F9">
    <cfRule type="top10" dxfId="1599" priority="83" rank="1"/>
  </conditionalFormatting>
  <conditionalFormatting sqref="E9">
    <cfRule type="top10" dxfId="1598" priority="84" rank="1"/>
  </conditionalFormatting>
  <conditionalFormatting sqref="J10">
    <cfRule type="top10" dxfId="1597" priority="73" rank="1"/>
  </conditionalFormatting>
  <conditionalFormatting sqref="I10">
    <cfRule type="top10" dxfId="1596" priority="74" rank="1"/>
  </conditionalFormatting>
  <conditionalFormatting sqref="H10">
    <cfRule type="top10" dxfId="1595" priority="75" rank="1"/>
  </conditionalFormatting>
  <conditionalFormatting sqref="G10">
    <cfRule type="top10" dxfId="1594" priority="76" rank="1"/>
  </conditionalFormatting>
  <conditionalFormatting sqref="F10">
    <cfRule type="top10" dxfId="1593" priority="77" rank="1"/>
  </conditionalFormatting>
  <conditionalFormatting sqref="E10">
    <cfRule type="top10" dxfId="1592" priority="78" rank="1"/>
  </conditionalFormatting>
  <conditionalFormatting sqref="J11">
    <cfRule type="top10" dxfId="1591" priority="67" rank="1"/>
  </conditionalFormatting>
  <conditionalFormatting sqref="I11">
    <cfRule type="top10" dxfId="1590" priority="68" rank="1"/>
  </conditionalFormatting>
  <conditionalFormatting sqref="H11">
    <cfRule type="top10" dxfId="1589" priority="69" rank="1"/>
  </conditionalFormatting>
  <conditionalFormatting sqref="G11">
    <cfRule type="top10" dxfId="1588" priority="70" rank="1"/>
  </conditionalFormatting>
  <conditionalFormatting sqref="F11">
    <cfRule type="top10" dxfId="1587" priority="71" rank="1"/>
  </conditionalFormatting>
  <conditionalFormatting sqref="E11">
    <cfRule type="top10" dxfId="1586" priority="72" rank="1"/>
  </conditionalFormatting>
  <conditionalFormatting sqref="J12">
    <cfRule type="top10" dxfId="1585" priority="61" rank="1"/>
  </conditionalFormatting>
  <conditionalFormatting sqref="I12">
    <cfRule type="top10" dxfId="1584" priority="62" rank="1"/>
  </conditionalFormatting>
  <conditionalFormatting sqref="H12">
    <cfRule type="top10" dxfId="1583" priority="63" rank="1"/>
  </conditionalFormatting>
  <conditionalFormatting sqref="G12">
    <cfRule type="top10" dxfId="1582" priority="64" rank="1"/>
  </conditionalFormatting>
  <conditionalFormatting sqref="F12">
    <cfRule type="top10" dxfId="1581" priority="65" rank="1"/>
  </conditionalFormatting>
  <conditionalFormatting sqref="E12">
    <cfRule type="top10" dxfId="1580" priority="66" rank="1"/>
  </conditionalFormatting>
  <conditionalFormatting sqref="J13">
    <cfRule type="top10" dxfId="1579" priority="55" rank="1"/>
  </conditionalFormatting>
  <conditionalFormatting sqref="I13">
    <cfRule type="top10" dxfId="1578" priority="56" rank="1"/>
  </conditionalFormatting>
  <conditionalFormatting sqref="H13">
    <cfRule type="top10" dxfId="1577" priority="57" rank="1"/>
  </conditionalFormatting>
  <conditionalFormatting sqref="G13">
    <cfRule type="top10" dxfId="1576" priority="58" rank="1"/>
  </conditionalFormatting>
  <conditionalFormatting sqref="F13">
    <cfRule type="top10" dxfId="1575" priority="59" rank="1"/>
  </conditionalFormatting>
  <conditionalFormatting sqref="E13">
    <cfRule type="top10" dxfId="1574" priority="60" rank="1"/>
  </conditionalFormatting>
  <conditionalFormatting sqref="J14">
    <cfRule type="top10" dxfId="1573" priority="49" rank="1"/>
  </conditionalFormatting>
  <conditionalFormatting sqref="I14">
    <cfRule type="top10" dxfId="1572" priority="50" rank="1"/>
  </conditionalFormatting>
  <conditionalFormatting sqref="H14">
    <cfRule type="top10" dxfId="1571" priority="51" rank="1"/>
  </conditionalFormatting>
  <conditionalFormatting sqref="G14">
    <cfRule type="top10" dxfId="1570" priority="52" rank="1"/>
  </conditionalFormatting>
  <conditionalFormatting sqref="F14">
    <cfRule type="top10" dxfId="1569" priority="53" rank="1"/>
  </conditionalFormatting>
  <conditionalFormatting sqref="E14">
    <cfRule type="top10" dxfId="1568" priority="54" rank="1"/>
  </conditionalFormatting>
  <conditionalFormatting sqref="J15">
    <cfRule type="top10" dxfId="1567" priority="43" rank="1"/>
  </conditionalFormatting>
  <conditionalFormatting sqref="I15">
    <cfRule type="top10" dxfId="1566" priority="44" rank="1"/>
  </conditionalFormatting>
  <conditionalFormatting sqref="H15">
    <cfRule type="top10" dxfId="1565" priority="45" rank="1"/>
  </conditionalFormatting>
  <conditionalFormatting sqref="G15">
    <cfRule type="top10" dxfId="1564" priority="46" rank="1"/>
  </conditionalFormatting>
  <conditionalFormatting sqref="F15">
    <cfRule type="top10" dxfId="1563" priority="47" rank="1"/>
  </conditionalFormatting>
  <conditionalFormatting sqref="E15">
    <cfRule type="top10" dxfId="1562" priority="48" rank="1"/>
  </conditionalFormatting>
  <conditionalFormatting sqref="F16">
    <cfRule type="top10" dxfId="1561" priority="37" rank="1"/>
  </conditionalFormatting>
  <conditionalFormatting sqref="G16">
    <cfRule type="top10" dxfId="1560" priority="38" rank="1"/>
  </conditionalFormatting>
  <conditionalFormatting sqref="H16">
    <cfRule type="top10" dxfId="1559" priority="39" rank="1"/>
  </conditionalFormatting>
  <conditionalFormatting sqref="I16">
    <cfRule type="top10" dxfId="1558" priority="40" rank="1"/>
  </conditionalFormatting>
  <conditionalFormatting sqref="J16">
    <cfRule type="top10" dxfId="1557" priority="41" rank="1"/>
  </conditionalFormatting>
  <conditionalFormatting sqref="E16">
    <cfRule type="top10" dxfId="1556" priority="42" rank="1"/>
  </conditionalFormatting>
  <conditionalFormatting sqref="E17">
    <cfRule type="top10" dxfId="1555" priority="36" rank="1"/>
  </conditionalFormatting>
  <conditionalFormatting sqref="F17">
    <cfRule type="top10" dxfId="1554" priority="35" rank="1"/>
  </conditionalFormatting>
  <conditionalFormatting sqref="G17">
    <cfRule type="top10" dxfId="1553" priority="34" rank="1"/>
  </conditionalFormatting>
  <conditionalFormatting sqref="H17">
    <cfRule type="top10" dxfId="1552" priority="33" rank="1"/>
  </conditionalFormatting>
  <conditionalFormatting sqref="I17">
    <cfRule type="top10" dxfId="1551" priority="32" rank="1"/>
  </conditionalFormatting>
  <conditionalFormatting sqref="J17">
    <cfRule type="top10" dxfId="1550" priority="31" rank="1"/>
  </conditionalFormatting>
  <conditionalFormatting sqref="J18">
    <cfRule type="top10" dxfId="1549" priority="25" rank="1"/>
  </conditionalFormatting>
  <conditionalFormatting sqref="I18">
    <cfRule type="top10" dxfId="1548" priority="26" rank="1"/>
  </conditionalFormatting>
  <conditionalFormatting sqref="H18">
    <cfRule type="top10" dxfId="1547" priority="27" rank="1"/>
  </conditionalFormatting>
  <conditionalFormatting sqref="G18">
    <cfRule type="top10" dxfId="1546" priority="28" rank="1"/>
  </conditionalFormatting>
  <conditionalFormatting sqref="F18">
    <cfRule type="top10" dxfId="1545" priority="29" rank="1"/>
  </conditionalFormatting>
  <conditionalFormatting sqref="E18">
    <cfRule type="top10" dxfId="1544" priority="30" rank="1"/>
  </conditionalFormatting>
  <conditionalFormatting sqref="F19:F20">
    <cfRule type="top10" dxfId="1543" priority="23" rank="1"/>
  </conditionalFormatting>
  <conditionalFormatting sqref="G19:G20">
    <cfRule type="top10" dxfId="1542" priority="22" rank="1"/>
  </conditionalFormatting>
  <conditionalFormatting sqref="H19:H20">
    <cfRule type="top10" dxfId="1541" priority="21" rank="1"/>
  </conditionalFormatting>
  <conditionalFormatting sqref="I19:I20">
    <cfRule type="top10" dxfId="1540" priority="20" rank="1"/>
  </conditionalFormatting>
  <conditionalFormatting sqref="J19:J20">
    <cfRule type="top10" dxfId="1539" priority="19" rank="1"/>
  </conditionalFormatting>
  <conditionalFormatting sqref="E19:E20">
    <cfRule type="top10" dxfId="1538" priority="24" rank="1"/>
  </conditionalFormatting>
  <conditionalFormatting sqref="J21:J22">
    <cfRule type="top10" dxfId="1537" priority="13" rank="1"/>
  </conditionalFormatting>
  <conditionalFormatting sqref="I21:I22">
    <cfRule type="top10" dxfId="1536" priority="14" rank="1"/>
  </conditionalFormatting>
  <conditionalFormatting sqref="H21:H22">
    <cfRule type="top10" dxfId="1535" priority="15" rank="1"/>
  </conditionalFormatting>
  <conditionalFormatting sqref="G21:G22">
    <cfRule type="top10" dxfId="1534" priority="16" rank="1"/>
  </conditionalFormatting>
  <conditionalFormatting sqref="F21:F22">
    <cfRule type="top10" dxfId="1533" priority="17" rank="1"/>
  </conditionalFormatting>
  <conditionalFormatting sqref="E21:E22">
    <cfRule type="top10" dxfId="1532" priority="18" rank="1"/>
  </conditionalFormatting>
  <conditionalFormatting sqref="J23">
    <cfRule type="top10" dxfId="1531" priority="7" rank="1"/>
  </conditionalFormatting>
  <conditionalFormatting sqref="I23">
    <cfRule type="top10" dxfId="1530" priority="8" rank="1"/>
  </conditionalFormatting>
  <conditionalFormatting sqref="H23">
    <cfRule type="top10" dxfId="1529" priority="9" rank="1"/>
  </conditionalFormatting>
  <conditionalFormatting sqref="G23">
    <cfRule type="top10" dxfId="1528" priority="10" rank="1"/>
  </conditionalFormatting>
  <conditionalFormatting sqref="F23">
    <cfRule type="top10" dxfId="1527" priority="11" rank="1"/>
  </conditionalFormatting>
  <conditionalFormatting sqref="E23">
    <cfRule type="top10" dxfId="1526" priority="12" rank="1"/>
  </conditionalFormatting>
  <conditionalFormatting sqref="J24">
    <cfRule type="top10" dxfId="1525" priority="1" rank="1"/>
  </conditionalFormatting>
  <conditionalFormatting sqref="I24">
    <cfRule type="top10" dxfId="1524" priority="2" rank="1"/>
  </conditionalFormatting>
  <conditionalFormatting sqref="H24">
    <cfRule type="top10" dxfId="1523" priority="3" rank="1"/>
  </conditionalFormatting>
  <conditionalFormatting sqref="G24">
    <cfRule type="top10" dxfId="1522" priority="4" rank="1"/>
  </conditionalFormatting>
  <conditionalFormatting sqref="F24">
    <cfRule type="top10" dxfId="1521" priority="5" rank="1"/>
  </conditionalFormatting>
  <conditionalFormatting sqref="E24">
    <cfRule type="top10" dxfId="1520" priority="6" rank="1"/>
  </conditionalFormatting>
  <hyperlinks>
    <hyperlink ref="Q1" location="'National Rankings'!A1" display="Return to Rankings" xr:uid="{4F53248A-5538-43DB-BF45-BE2C0F3552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0923DD-1226-4AB8-AFCB-A1F0AE7B9B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4127-BCA2-4124-A56A-6B2F89C45FB7}">
  <sheetPr codeName="Sheet130"/>
  <dimension ref="A1:Q7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69</v>
      </c>
      <c r="C2" s="11">
        <v>44339</v>
      </c>
      <c r="D2" s="12" t="s">
        <v>46</v>
      </c>
      <c r="E2" s="13">
        <v>113</v>
      </c>
      <c r="F2" s="13">
        <v>104</v>
      </c>
      <c r="G2" s="13">
        <v>85</v>
      </c>
      <c r="H2" s="13">
        <v>56</v>
      </c>
      <c r="I2" s="13"/>
      <c r="J2" s="13"/>
      <c r="K2" s="14">
        <v>4</v>
      </c>
      <c r="L2" s="14">
        <v>358</v>
      </c>
      <c r="M2" s="15">
        <v>89.5</v>
      </c>
      <c r="N2" s="16">
        <v>3</v>
      </c>
      <c r="O2" s="17">
        <v>92.5</v>
      </c>
    </row>
    <row r="3" spans="1:17" x14ac:dyDescent="0.3">
      <c r="A3" s="9" t="s">
        <v>42</v>
      </c>
      <c r="B3" s="10" t="s">
        <v>69</v>
      </c>
      <c r="C3" s="11">
        <v>44362</v>
      </c>
      <c r="D3" s="12" t="s">
        <v>46</v>
      </c>
      <c r="E3" s="13">
        <v>149</v>
      </c>
      <c r="F3" s="13">
        <v>157</v>
      </c>
      <c r="G3" s="13">
        <v>153</v>
      </c>
      <c r="H3" s="13">
        <v>170</v>
      </c>
      <c r="I3" s="13"/>
      <c r="J3" s="13"/>
      <c r="K3" s="14">
        <v>4</v>
      </c>
      <c r="L3" s="14">
        <v>629</v>
      </c>
      <c r="M3" s="15">
        <v>157.25</v>
      </c>
      <c r="N3" s="16">
        <v>2</v>
      </c>
      <c r="O3" s="17">
        <v>159.25</v>
      </c>
    </row>
    <row r="4" spans="1:17" x14ac:dyDescent="0.3">
      <c r="A4" s="9" t="s">
        <v>42</v>
      </c>
      <c r="B4" s="10" t="s">
        <v>69</v>
      </c>
      <c r="C4" s="11">
        <v>44460</v>
      </c>
      <c r="D4" s="12" t="s">
        <v>46</v>
      </c>
      <c r="E4" s="13">
        <v>105</v>
      </c>
      <c r="F4" s="13">
        <v>131</v>
      </c>
      <c r="G4" s="13">
        <v>168</v>
      </c>
      <c r="H4" s="13">
        <v>173</v>
      </c>
      <c r="I4" s="13"/>
      <c r="J4" s="13"/>
      <c r="K4" s="14">
        <v>4</v>
      </c>
      <c r="L4" s="14">
        <v>577</v>
      </c>
      <c r="M4" s="15">
        <v>144.25</v>
      </c>
      <c r="N4" s="16">
        <v>2</v>
      </c>
      <c r="O4" s="17">
        <v>146.25</v>
      </c>
    </row>
    <row r="7" spans="1:17" x14ac:dyDescent="0.3">
      <c r="K7" s="7">
        <f>SUM(K2:K6)</f>
        <v>12</v>
      </c>
      <c r="L7" s="7">
        <f>SUM(L2:L6)</f>
        <v>1564</v>
      </c>
      <c r="M7" s="8">
        <f>SUM(L7/K7)</f>
        <v>130.33333333333334</v>
      </c>
      <c r="N7" s="7">
        <f>SUM(N2:N6)</f>
        <v>7</v>
      </c>
      <c r="O7" s="8">
        <f>SUM(M7+N7)</f>
        <v>137.33333333333334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_8"/>
    <protectedRange algorithmName="SHA-512" hashValue="ON39YdpmFHfN9f47KpiRvqrKx0V9+erV1CNkpWzYhW/Qyc6aT8rEyCrvauWSYGZK2ia3o7vd3akF07acHAFpOA==" saltValue="yVW9XmDwTqEnmpSGai0KYg==" spinCount="100000" sqref="D3" name="Range1_1_3_9"/>
    <protectedRange algorithmName="SHA-512" hashValue="ON39YdpmFHfN9f47KpiRvqrKx0V9+erV1CNkpWzYhW/Qyc6aT8rEyCrvauWSYGZK2ia3o7vd3akF07acHAFpOA==" saltValue="yVW9XmDwTqEnmpSGai0KYg==" spinCount="100000" sqref="B4:C4 E4:J4" name="Range1_20"/>
    <protectedRange algorithmName="SHA-512" hashValue="ON39YdpmFHfN9f47KpiRvqrKx0V9+erV1CNkpWzYhW/Qyc6aT8rEyCrvauWSYGZK2ia3o7vd3akF07acHAFpOA==" saltValue="yVW9XmDwTqEnmpSGai0KYg==" spinCount="100000" sqref="D4" name="Range1_1_18"/>
  </protectedRanges>
  <conditionalFormatting sqref="J2">
    <cfRule type="top10" dxfId="1519" priority="13" rank="1"/>
  </conditionalFormatting>
  <conditionalFormatting sqref="I2">
    <cfRule type="top10" dxfId="1518" priority="14" rank="1"/>
  </conditionalFormatting>
  <conditionalFormatting sqref="H2">
    <cfRule type="top10" dxfId="1517" priority="15" rank="1"/>
  </conditionalFormatting>
  <conditionalFormatting sqref="G2">
    <cfRule type="top10" dxfId="1516" priority="16" rank="1"/>
  </conditionalFormatting>
  <conditionalFormatting sqref="F2">
    <cfRule type="top10" dxfId="1515" priority="17" rank="1"/>
  </conditionalFormatting>
  <conditionalFormatting sqref="E2">
    <cfRule type="top10" dxfId="1514" priority="18" rank="1"/>
  </conditionalFormatting>
  <conditionalFormatting sqref="J3">
    <cfRule type="top10" dxfId="1513" priority="7" rank="1"/>
  </conditionalFormatting>
  <conditionalFormatting sqref="I3">
    <cfRule type="top10" dxfId="1512" priority="8" rank="1"/>
  </conditionalFormatting>
  <conditionalFormatting sqref="H3">
    <cfRule type="top10" dxfId="1511" priority="9" rank="1"/>
  </conditionalFormatting>
  <conditionalFormatting sqref="G3">
    <cfRule type="top10" dxfId="1510" priority="10" rank="1"/>
  </conditionalFormatting>
  <conditionalFormatting sqref="F3">
    <cfRule type="top10" dxfId="1509" priority="11" rank="1"/>
  </conditionalFormatting>
  <conditionalFormatting sqref="E3">
    <cfRule type="top10" dxfId="1508" priority="12" rank="1"/>
  </conditionalFormatting>
  <conditionalFormatting sqref="J4">
    <cfRule type="top10" dxfId="1507" priority="1" rank="1"/>
  </conditionalFormatting>
  <conditionalFormatting sqref="I4">
    <cfRule type="top10" dxfId="1506" priority="2" rank="1"/>
  </conditionalFormatting>
  <conditionalFormatting sqref="H4">
    <cfRule type="top10" dxfId="1505" priority="3" rank="1"/>
  </conditionalFormatting>
  <conditionalFormatting sqref="G4">
    <cfRule type="top10" dxfId="1504" priority="4" rank="1"/>
  </conditionalFormatting>
  <conditionalFormatting sqref="F4">
    <cfRule type="top10" dxfId="1503" priority="5" rank="1"/>
  </conditionalFormatting>
  <conditionalFormatting sqref="E4">
    <cfRule type="top10" dxfId="1502" priority="6" rank="1"/>
  </conditionalFormatting>
  <hyperlinks>
    <hyperlink ref="Q1" location="'National Rankings'!A1" display="Return to Rankings" xr:uid="{72927ED4-B2D8-474D-91EA-0ECEF7BD2F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3D205A-D35A-43A5-911B-62F2F86AD3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F614-FAD9-487B-8131-473B205F8BFE}">
  <sheetPr codeName="Sheet37"/>
  <dimension ref="A1:Q7"/>
  <sheetViews>
    <sheetView workbookViewId="0">
      <selection sqref="A1:XFD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24</v>
      </c>
      <c r="B2" s="10" t="s">
        <v>32</v>
      </c>
      <c r="C2" s="11">
        <v>44275</v>
      </c>
      <c r="D2" s="12" t="s">
        <v>30</v>
      </c>
      <c r="E2" s="13">
        <v>192</v>
      </c>
      <c r="F2" s="13">
        <v>192</v>
      </c>
      <c r="G2" s="13">
        <v>193</v>
      </c>
      <c r="H2" s="13">
        <v>192</v>
      </c>
      <c r="I2" s="13"/>
      <c r="J2" s="13"/>
      <c r="K2" s="14">
        <v>4</v>
      </c>
      <c r="L2" s="14">
        <v>769</v>
      </c>
      <c r="M2" s="15">
        <v>192.25</v>
      </c>
      <c r="N2" s="16">
        <v>6</v>
      </c>
      <c r="O2" s="17">
        <v>198.25</v>
      </c>
    </row>
    <row r="3" spans="1:17" x14ac:dyDescent="0.3">
      <c r="A3" s="9" t="s">
        <v>24</v>
      </c>
      <c r="B3" s="10" t="s">
        <v>32</v>
      </c>
      <c r="C3" s="11">
        <v>44276</v>
      </c>
      <c r="D3" s="12" t="s">
        <v>19</v>
      </c>
      <c r="E3" s="13">
        <v>192</v>
      </c>
      <c r="F3" s="13">
        <v>193</v>
      </c>
      <c r="G3" s="13">
        <v>193</v>
      </c>
      <c r="H3" s="13">
        <v>196</v>
      </c>
      <c r="I3" s="13"/>
      <c r="J3" s="13"/>
      <c r="K3" s="14">
        <v>4</v>
      </c>
      <c r="L3" s="14">
        <v>774</v>
      </c>
      <c r="M3" s="15">
        <v>193.5</v>
      </c>
      <c r="N3" s="16">
        <v>11</v>
      </c>
      <c r="O3" s="17">
        <v>204.5</v>
      </c>
    </row>
    <row r="4" spans="1:17" x14ac:dyDescent="0.3">
      <c r="A4" s="9" t="s">
        <v>24</v>
      </c>
      <c r="B4" s="10" t="s">
        <v>32</v>
      </c>
      <c r="C4" s="11">
        <v>44303</v>
      </c>
      <c r="D4" s="12" t="s">
        <v>30</v>
      </c>
      <c r="E4" s="13">
        <v>193.001</v>
      </c>
      <c r="F4" s="13">
        <v>187</v>
      </c>
      <c r="G4" s="13">
        <v>195</v>
      </c>
      <c r="H4" s="13">
        <v>189</v>
      </c>
      <c r="I4" s="13"/>
      <c r="J4" s="13"/>
      <c r="K4" s="14">
        <v>4</v>
      </c>
      <c r="L4" s="14">
        <v>764.00099999999998</v>
      </c>
      <c r="M4" s="15">
        <v>191.00024999999999</v>
      </c>
      <c r="N4" s="16">
        <v>8</v>
      </c>
      <c r="O4" s="17">
        <v>199.00024999999999</v>
      </c>
    </row>
    <row r="7" spans="1:17" x14ac:dyDescent="0.3">
      <c r="K7" s="7">
        <f>SUM(K2:K6)</f>
        <v>12</v>
      </c>
      <c r="L7" s="7">
        <f>SUM(L2:L6)</f>
        <v>2307.0010000000002</v>
      </c>
      <c r="M7" s="8">
        <f>SUM(L7/K7)</f>
        <v>192.25008333333335</v>
      </c>
      <c r="N7" s="7">
        <f>SUM(N2:N6)</f>
        <v>25</v>
      </c>
      <c r="O7" s="8">
        <f>SUM(M7+N7)</f>
        <v>217.25008333333335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1_3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4"/>
    <protectedRange algorithmName="SHA-512" hashValue="ON39YdpmFHfN9f47KpiRvqrKx0V9+erV1CNkpWzYhW/Qyc6aT8rEyCrvauWSYGZK2ia3o7vd3akF07acHAFpOA==" saltValue="yVW9XmDwTqEnmpSGai0KYg==" spinCount="100000" sqref="D3" name="Range1_1_3_1_1_3"/>
    <protectedRange algorithmName="SHA-512" hashValue="ON39YdpmFHfN9f47KpiRvqrKx0V9+erV1CNkpWzYhW/Qyc6aT8rEyCrvauWSYGZK2ia3o7vd3akF07acHAFpOA==" saltValue="yVW9XmDwTqEnmpSGai0KYg==" spinCount="100000" sqref="B4:C4 E4:J4" name="Range1_2_1_1_6"/>
    <protectedRange algorithmName="SHA-512" hashValue="ON39YdpmFHfN9f47KpiRvqrKx0V9+erV1CNkpWzYhW/Qyc6aT8rEyCrvauWSYGZK2ia3o7vd3akF07acHAFpOA==" saltValue="yVW9XmDwTqEnmpSGai0KYg==" spinCount="100000" sqref="D4" name="Range1_1_3_1_1_5"/>
  </protectedRanges>
  <conditionalFormatting sqref="E2">
    <cfRule type="top10" dxfId="1501" priority="30" rank="1"/>
  </conditionalFormatting>
  <conditionalFormatting sqref="F2">
    <cfRule type="top10" dxfId="1500" priority="29" rank="1"/>
  </conditionalFormatting>
  <conditionalFormatting sqref="G2">
    <cfRule type="top10" dxfId="1499" priority="28" rank="1"/>
  </conditionalFormatting>
  <conditionalFormatting sqref="H2">
    <cfRule type="top10" dxfId="1498" priority="27" rank="1"/>
  </conditionalFormatting>
  <conditionalFormatting sqref="I2">
    <cfRule type="top10" dxfId="1497" priority="26" rank="1"/>
  </conditionalFormatting>
  <conditionalFormatting sqref="J2">
    <cfRule type="top10" dxfId="1496" priority="25" rank="1"/>
  </conditionalFormatting>
  <conditionalFormatting sqref="E3">
    <cfRule type="top10" dxfId="1495" priority="24" rank="1"/>
  </conditionalFormatting>
  <conditionalFormatting sqref="F3">
    <cfRule type="top10" dxfId="1494" priority="23" rank="1"/>
  </conditionalFormatting>
  <conditionalFormatting sqref="G3">
    <cfRule type="top10" dxfId="1493" priority="22" rank="1"/>
  </conditionalFormatting>
  <conditionalFormatting sqref="H3">
    <cfRule type="top10" dxfId="1492" priority="21" rank="1"/>
  </conditionalFormatting>
  <conditionalFormatting sqref="I3">
    <cfRule type="top10" dxfId="1491" priority="20" rank="1"/>
  </conditionalFormatting>
  <conditionalFormatting sqref="J3">
    <cfRule type="top10" dxfId="1490" priority="19" rank="1"/>
  </conditionalFormatting>
  <conditionalFormatting sqref="E4">
    <cfRule type="top10" dxfId="1489" priority="18" rank="1"/>
  </conditionalFormatting>
  <conditionalFormatting sqref="F4">
    <cfRule type="top10" dxfId="1488" priority="17" rank="1"/>
  </conditionalFormatting>
  <conditionalFormatting sqref="G4">
    <cfRule type="top10" dxfId="1487" priority="16" rank="1"/>
  </conditionalFormatting>
  <conditionalFormatting sqref="H4">
    <cfRule type="top10" dxfId="1486" priority="15" rank="1"/>
  </conditionalFormatting>
  <conditionalFormatting sqref="I4">
    <cfRule type="top10" dxfId="1485" priority="14" rank="1"/>
  </conditionalFormatting>
  <conditionalFormatting sqref="J4">
    <cfRule type="top10" dxfId="1484" priority="13" rank="1"/>
  </conditionalFormatting>
  <hyperlinks>
    <hyperlink ref="Q1" location="'National Rankings'!A1" display="Return to Rankings" xr:uid="{95DFE190-3143-4E7B-8C97-0E5153A97E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427C4A-2C04-4B45-A0C2-9D1943444F0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0F9FF-6A1F-4797-9FB9-D01390D0FCFC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112</v>
      </c>
      <c r="C2" s="11">
        <v>44380</v>
      </c>
      <c r="D2" s="12" t="s">
        <v>46</v>
      </c>
      <c r="E2" s="13">
        <v>187</v>
      </c>
      <c r="F2" s="13">
        <v>179</v>
      </c>
      <c r="G2" s="13">
        <v>184</v>
      </c>
      <c r="H2" s="13">
        <v>179</v>
      </c>
      <c r="I2" s="13">
        <v>195</v>
      </c>
      <c r="J2" s="13">
        <v>189</v>
      </c>
      <c r="K2" s="14">
        <v>6</v>
      </c>
      <c r="L2" s="14">
        <v>1113</v>
      </c>
      <c r="M2" s="15">
        <v>185.5</v>
      </c>
      <c r="N2" s="16">
        <v>20</v>
      </c>
      <c r="O2" s="17">
        <v>205.5</v>
      </c>
    </row>
    <row r="3" spans="1:17" x14ac:dyDescent="0.3">
      <c r="A3" s="9" t="s">
        <v>42</v>
      </c>
      <c r="B3" s="10" t="s">
        <v>112</v>
      </c>
      <c r="C3" s="11">
        <v>44381</v>
      </c>
      <c r="D3" s="12" t="s">
        <v>46</v>
      </c>
      <c r="E3" s="13">
        <v>186</v>
      </c>
      <c r="F3" s="13">
        <v>187</v>
      </c>
      <c r="G3" s="13">
        <v>189</v>
      </c>
      <c r="H3" s="13">
        <v>189</v>
      </c>
      <c r="I3" s="13">
        <v>189</v>
      </c>
      <c r="J3" s="13">
        <v>190</v>
      </c>
      <c r="K3" s="14">
        <v>6</v>
      </c>
      <c r="L3" s="14">
        <v>1130</v>
      </c>
      <c r="M3" s="15">
        <v>188.33333333333334</v>
      </c>
      <c r="N3" s="16">
        <v>26</v>
      </c>
      <c r="O3" s="17">
        <v>214.33333333333334</v>
      </c>
    </row>
    <row r="4" spans="1:17" x14ac:dyDescent="0.3">
      <c r="A4" s="9" t="s">
        <v>42</v>
      </c>
      <c r="B4" s="10" t="s">
        <v>151</v>
      </c>
      <c r="C4" s="11">
        <v>44512</v>
      </c>
      <c r="D4" s="12" t="s">
        <v>46</v>
      </c>
      <c r="E4" s="13">
        <v>184</v>
      </c>
      <c r="F4" s="13">
        <v>174</v>
      </c>
      <c r="G4" s="13">
        <v>185</v>
      </c>
      <c r="H4" s="13">
        <v>185</v>
      </c>
      <c r="I4" s="13"/>
      <c r="J4" s="13"/>
      <c r="K4" s="14">
        <v>4</v>
      </c>
      <c r="L4" s="14">
        <v>728</v>
      </c>
      <c r="M4" s="15">
        <v>182</v>
      </c>
      <c r="N4" s="16">
        <v>2</v>
      </c>
      <c r="O4" s="17">
        <v>184</v>
      </c>
    </row>
    <row r="5" spans="1:17" x14ac:dyDescent="0.3">
      <c r="A5" s="9" t="s">
        <v>42</v>
      </c>
      <c r="B5" s="10" t="s">
        <v>152</v>
      </c>
      <c r="C5" s="11">
        <v>44513</v>
      </c>
      <c r="D5" s="12" t="s">
        <v>46</v>
      </c>
      <c r="E5" s="49">
        <v>181</v>
      </c>
      <c r="F5" s="49">
        <v>185</v>
      </c>
      <c r="G5" s="49">
        <v>183</v>
      </c>
      <c r="H5" s="49">
        <v>179</v>
      </c>
      <c r="I5" s="49">
        <v>183</v>
      </c>
      <c r="J5" s="49">
        <v>188</v>
      </c>
      <c r="K5" s="14">
        <v>6</v>
      </c>
      <c r="L5" s="14">
        <v>1099</v>
      </c>
      <c r="M5" s="15">
        <v>183.16666666666666</v>
      </c>
      <c r="N5" s="16">
        <v>10</v>
      </c>
      <c r="O5" s="17">
        <v>193.16666666666666</v>
      </c>
    </row>
    <row r="8" spans="1:17" x14ac:dyDescent="0.3">
      <c r="K8" s="7">
        <f>SUM(K2:K7)</f>
        <v>22</v>
      </c>
      <c r="L8" s="7">
        <f>SUM(L2:L7)</f>
        <v>4070</v>
      </c>
      <c r="M8" s="8">
        <f>SUM(L8/K8)</f>
        <v>185</v>
      </c>
      <c r="N8" s="7">
        <f>SUM(N2:N7)</f>
        <v>58</v>
      </c>
      <c r="O8" s="8">
        <f>SUM(M8+N8)</f>
        <v>243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8_3"/>
    <protectedRange algorithmName="SHA-512" hashValue="ON39YdpmFHfN9f47KpiRvqrKx0V9+erV1CNkpWzYhW/Qyc6aT8rEyCrvauWSYGZK2ia3o7vd3akF07acHAFpOA==" saltValue="yVW9XmDwTqEnmpSGai0KYg==" spinCount="100000" sqref="D2" name="Range1_1_7_3"/>
    <protectedRange algorithmName="SHA-512" hashValue="ON39YdpmFHfN9f47KpiRvqrKx0V9+erV1CNkpWzYhW/Qyc6aT8rEyCrvauWSYGZK2ia3o7vd3akF07acHAFpOA==" saltValue="yVW9XmDwTqEnmpSGai0KYg==" spinCount="100000" sqref="E3:J3 B3:C3" name="Range1_8_5"/>
    <protectedRange algorithmName="SHA-512" hashValue="ON39YdpmFHfN9f47KpiRvqrKx0V9+erV1CNkpWzYhW/Qyc6aT8rEyCrvauWSYGZK2ia3o7vd3akF07acHAFpOA==" saltValue="yVW9XmDwTqEnmpSGai0KYg==" spinCount="100000" sqref="D3" name="Range1_1_7_5"/>
    <protectedRange algorithmName="SHA-512" hashValue="ON39YdpmFHfN9f47KpiRvqrKx0V9+erV1CNkpWzYhW/Qyc6aT8rEyCrvauWSYGZK2ia3o7vd3akF07acHAFpOA==" saltValue="yVW9XmDwTqEnmpSGai0KYg==" spinCount="100000" sqref="E4:J4 B4:C4" name="Range1_38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C5" name="Range1_42"/>
    <protectedRange algorithmName="SHA-512" hashValue="ON39YdpmFHfN9f47KpiRvqrKx0V9+erV1CNkpWzYhW/Qyc6aT8rEyCrvauWSYGZK2ia3o7vd3akF07acHAFpOA==" saltValue="yVW9XmDwTqEnmpSGai0KYg==" spinCount="100000" sqref="E5:J5 B5" name="Range1_43"/>
    <protectedRange algorithmName="SHA-512" hashValue="ON39YdpmFHfN9f47KpiRvqrKx0V9+erV1CNkpWzYhW/Qyc6aT8rEyCrvauWSYGZK2ia3o7vd3akF07acHAFpOA==" saltValue="yVW9XmDwTqEnmpSGai0KYg==" spinCount="100000" sqref="D5" name="Range1_1_37"/>
  </protectedRanges>
  <conditionalFormatting sqref="I2">
    <cfRule type="top10" dxfId="2528" priority="20" rank="1"/>
  </conditionalFormatting>
  <conditionalFormatting sqref="H2">
    <cfRule type="top10" dxfId="2527" priority="21" rank="1"/>
  </conditionalFormatting>
  <conditionalFormatting sqref="G2">
    <cfRule type="top10" dxfId="2526" priority="22" rank="1"/>
  </conditionalFormatting>
  <conditionalFormatting sqref="J2">
    <cfRule type="top10" dxfId="2525" priority="19" rank="1"/>
  </conditionalFormatting>
  <conditionalFormatting sqref="F2">
    <cfRule type="top10" dxfId="2524" priority="23" rank="1"/>
  </conditionalFormatting>
  <conditionalFormatting sqref="E2">
    <cfRule type="top10" dxfId="2523" priority="24" rank="1"/>
  </conditionalFormatting>
  <conditionalFormatting sqref="J3">
    <cfRule type="top10" dxfId="2522" priority="13" rank="1"/>
  </conditionalFormatting>
  <conditionalFormatting sqref="I3">
    <cfRule type="top10" dxfId="2521" priority="14" rank="1"/>
  </conditionalFormatting>
  <conditionalFormatting sqref="H3">
    <cfRule type="top10" dxfId="2520" priority="15" rank="1"/>
  </conditionalFormatting>
  <conditionalFormatting sqref="G3">
    <cfRule type="top10" dxfId="2519" priority="16" rank="1"/>
  </conditionalFormatting>
  <conditionalFormatting sqref="F3">
    <cfRule type="top10" dxfId="2518" priority="17" rank="1"/>
  </conditionalFormatting>
  <conditionalFormatting sqref="E3">
    <cfRule type="top10" dxfId="2517" priority="18" rank="1"/>
  </conditionalFormatting>
  <conditionalFormatting sqref="J4">
    <cfRule type="top10" dxfId="2516" priority="7" rank="1"/>
  </conditionalFormatting>
  <conditionalFormatting sqref="I4">
    <cfRule type="top10" dxfId="2515" priority="8" rank="1"/>
  </conditionalFormatting>
  <conditionalFormatting sqref="H4">
    <cfRule type="top10" dxfId="2514" priority="9" rank="1"/>
  </conditionalFormatting>
  <conditionalFormatting sqref="G4">
    <cfRule type="top10" dxfId="2513" priority="10" rank="1"/>
  </conditionalFormatting>
  <conditionalFormatting sqref="F4">
    <cfRule type="top10" dxfId="2512" priority="11" rank="1"/>
  </conditionalFormatting>
  <conditionalFormatting sqref="E4">
    <cfRule type="top10" dxfId="2511" priority="12" rank="1"/>
  </conditionalFormatting>
  <conditionalFormatting sqref="J5">
    <cfRule type="top10" dxfId="2510" priority="1" rank="1"/>
  </conditionalFormatting>
  <conditionalFormatting sqref="I5">
    <cfRule type="top10" dxfId="2509" priority="2" rank="1"/>
  </conditionalFormatting>
  <conditionalFormatting sqref="H5">
    <cfRule type="top10" dxfId="2508" priority="3" rank="1"/>
  </conditionalFormatting>
  <conditionalFormatting sqref="G5">
    <cfRule type="top10" dxfId="2507" priority="4" rank="1"/>
  </conditionalFormatting>
  <conditionalFormatting sqref="F5">
    <cfRule type="top10" dxfId="2506" priority="5" rank="1"/>
  </conditionalFormatting>
  <conditionalFormatting sqref="E5">
    <cfRule type="top10" dxfId="2505" priority="6" rank="1"/>
  </conditionalFormatting>
  <hyperlinks>
    <hyperlink ref="Q1" location="'National Rankings'!A1" display="Return to Rankings" xr:uid="{03333298-8B6B-4136-BD33-E3C7E16D99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89879F-9D3E-44A6-A1B4-315FD5B11E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16FA2-72DC-4D8E-A6BE-06872A1DFAFC}"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99</v>
      </c>
      <c r="C2" s="11">
        <v>44360</v>
      </c>
      <c r="D2" s="12" t="s">
        <v>60</v>
      </c>
      <c r="E2" s="13">
        <v>185</v>
      </c>
      <c r="F2" s="13">
        <v>179</v>
      </c>
      <c r="G2" s="13">
        <v>181</v>
      </c>
      <c r="H2" s="13">
        <v>186</v>
      </c>
      <c r="I2" s="13"/>
      <c r="J2" s="13"/>
      <c r="K2" s="14">
        <v>4</v>
      </c>
      <c r="L2" s="14">
        <v>731</v>
      </c>
      <c r="M2" s="15">
        <v>182.75</v>
      </c>
      <c r="N2" s="16">
        <v>4</v>
      </c>
      <c r="O2" s="17">
        <v>186.75</v>
      </c>
    </row>
    <row r="3" spans="1:17" x14ac:dyDescent="0.3">
      <c r="A3" s="9" t="s">
        <v>42</v>
      </c>
      <c r="B3" s="10" t="s">
        <v>99</v>
      </c>
      <c r="C3" s="11">
        <v>44388</v>
      </c>
      <c r="D3" s="12" t="s">
        <v>60</v>
      </c>
      <c r="E3" s="13">
        <v>179</v>
      </c>
      <c r="F3" s="13">
        <v>184</v>
      </c>
      <c r="G3" s="13">
        <v>179</v>
      </c>
      <c r="H3" s="13">
        <v>177</v>
      </c>
      <c r="I3" s="13"/>
      <c r="J3" s="13"/>
      <c r="K3" s="14">
        <v>4</v>
      </c>
      <c r="L3" s="14">
        <v>719</v>
      </c>
      <c r="M3" s="15">
        <v>179.75</v>
      </c>
      <c r="N3" s="16">
        <v>2</v>
      </c>
      <c r="O3" s="17">
        <v>181.75</v>
      </c>
    </row>
    <row r="4" spans="1:17" x14ac:dyDescent="0.3">
      <c r="A4" s="9" t="s">
        <v>42</v>
      </c>
      <c r="B4" s="10" t="s">
        <v>99</v>
      </c>
      <c r="C4" s="11">
        <v>44416</v>
      </c>
      <c r="D4" s="12" t="s">
        <v>60</v>
      </c>
      <c r="E4" s="13">
        <v>179</v>
      </c>
      <c r="F4" s="13">
        <v>185</v>
      </c>
      <c r="G4" s="13">
        <v>185</v>
      </c>
      <c r="H4" s="13">
        <v>179</v>
      </c>
      <c r="I4" s="13">
        <v>184</v>
      </c>
      <c r="J4" s="13">
        <v>173</v>
      </c>
      <c r="K4" s="14">
        <v>6</v>
      </c>
      <c r="L4" s="14">
        <v>1085</v>
      </c>
      <c r="M4" s="15">
        <v>180.83333333333334</v>
      </c>
      <c r="N4" s="16">
        <v>2</v>
      </c>
      <c r="O4" s="17">
        <v>182.83333333333334</v>
      </c>
    </row>
    <row r="5" spans="1:17" x14ac:dyDescent="0.3">
      <c r="A5" s="9" t="s">
        <v>42</v>
      </c>
      <c r="B5" s="10" t="s">
        <v>99</v>
      </c>
      <c r="C5" s="11">
        <v>44451</v>
      </c>
      <c r="D5" s="12" t="s">
        <v>60</v>
      </c>
      <c r="E5" s="13">
        <v>167</v>
      </c>
      <c r="F5" s="13">
        <v>182</v>
      </c>
      <c r="G5" s="13">
        <v>172</v>
      </c>
      <c r="H5" s="13">
        <v>186</v>
      </c>
      <c r="I5" s="13">
        <v>164</v>
      </c>
      <c r="J5" s="13">
        <v>187</v>
      </c>
      <c r="K5" s="14">
        <v>6</v>
      </c>
      <c r="L5" s="14">
        <v>1058</v>
      </c>
      <c r="M5" s="15">
        <v>176.33333333333334</v>
      </c>
      <c r="N5" s="16">
        <v>4</v>
      </c>
      <c r="O5" s="17">
        <v>180.33333333333334</v>
      </c>
    </row>
    <row r="6" spans="1:17" x14ac:dyDescent="0.3">
      <c r="A6" s="9" t="s">
        <v>42</v>
      </c>
      <c r="B6" s="10" t="s">
        <v>99</v>
      </c>
      <c r="C6" s="11">
        <v>44479</v>
      </c>
      <c r="D6" s="12" t="s">
        <v>60</v>
      </c>
      <c r="E6" s="13">
        <v>175</v>
      </c>
      <c r="F6" s="13">
        <v>181</v>
      </c>
      <c r="G6" s="13">
        <v>174</v>
      </c>
      <c r="H6" s="13">
        <v>167.1</v>
      </c>
      <c r="I6" s="13"/>
      <c r="J6" s="13"/>
      <c r="K6" s="14">
        <v>4</v>
      </c>
      <c r="L6" s="14">
        <v>697.1</v>
      </c>
      <c r="M6" s="15">
        <v>174.27500000000001</v>
      </c>
      <c r="N6" s="16">
        <v>2</v>
      </c>
      <c r="O6" s="17">
        <v>176.27500000000001</v>
      </c>
    </row>
    <row r="9" spans="1:17" x14ac:dyDescent="0.3">
      <c r="K9" s="7">
        <f>SUM(K2:K8)</f>
        <v>24</v>
      </c>
      <c r="L9" s="7">
        <f>SUM(L2:L8)</f>
        <v>4290.1000000000004</v>
      </c>
      <c r="M9" s="8">
        <f>SUM(L9/K9)</f>
        <v>178.75416666666669</v>
      </c>
      <c r="N9" s="7">
        <f>SUM(N2:N8)</f>
        <v>14</v>
      </c>
      <c r="O9" s="8">
        <f>SUM(M9+N9)</f>
        <v>192.75416666666669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9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E5:J5 B5:C5" name="Range1_24"/>
    <protectedRange algorithmName="SHA-512" hashValue="ON39YdpmFHfN9f47KpiRvqrKx0V9+erV1CNkpWzYhW/Qyc6aT8rEyCrvauWSYGZK2ia3o7vd3akF07acHAFpOA==" saltValue="yVW9XmDwTqEnmpSGai0KYg==" spinCount="100000" sqref="D5" name="Range1_1_19"/>
    <protectedRange algorithmName="SHA-512" hashValue="ON39YdpmFHfN9f47KpiRvqrKx0V9+erV1CNkpWzYhW/Qyc6aT8rEyCrvauWSYGZK2ia3o7vd3akF07acHAFpOA==" saltValue="yVW9XmDwTqEnmpSGai0KYg==" spinCount="100000" sqref="B6:C6 E6:J6" name="Range1_20"/>
    <protectedRange algorithmName="SHA-512" hashValue="ON39YdpmFHfN9f47KpiRvqrKx0V9+erV1CNkpWzYhW/Qyc6aT8rEyCrvauWSYGZK2ia3o7vd3akF07acHAFpOA==" saltValue="yVW9XmDwTqEnmpSGai0KYg==" spinCount="100000" sqref="D6" name="Range1_1_18"/>
  </protectedRanges>
  <conditionalFormatting sqref="J2">
    <cfRule type="top10" dxfId="1483" priority="25" rank="1"/>
  </conditionalFormatting>
  <conditionalFormatting sqref="I2">
    <cfRule type="top10" dxfId="1482" priority="26" rank="1"/>
  </conditionalFormatting>
  <conditionalFormatting sqref="H2">
    <cfRule type="top10" dxfId="1481" priority="27" rank="1"/>
  </conditionalFormatting>
  <conditionalFormatting sqref="G2">
    <cfRule type="top10" dxfId="1480" priority="28" rank="1"/>
  </conditionalFormatting>
  <conditionalFormatting sqref="F2">
    <cfRule type="top10" dxfId="1479" priority="29" rank="1"/>
  </conditionalFormatting>
  <conditionalFormatting sqref="E2">
    <cfRule type="top10" dxfId="1478" priority="30" rank="1"/>
  </conditionalFormatting>
  <conditionalFormatting sqref="J3">
    <cfRule type="top10" dxfId="1477" priority="19" rank="1"/>
  </conditionalFormatting>
  <conditionalFormatting sqref="I3">
    <cfRule type="top10" dxfId="1476" priority="20" rank="1"/>
  </conditionalFormatting>
  <conditionalFormatting sqref="H3">
    <cfRule type="top10" dxfId="1475" priority="21" rank="1"/>
  </conditionalFormatting>
  <conditionalFormatting sqref="G3">
    <cfRule type="top10" dxfId="1474" priority="22" rank="1"/>
  </conditionalFormatting>
  <conditionalFormatting sqref="F3">
    <cfRule type="top10" dxfId="1473" priority="23" rank="1"/>
  </conditionalFormatting>
  <conditionalFormatting sqref="E3">
    <cfRule type="top10" dxfId="1472" priority="24" rank="1"/>
  </conditionalFormatting>
  <conditionalFormatting sqref="F4">
    <cfRule type="top10" dxfId="1471" priority="13" rank="1"/>
  </conditionalFormatting>
  <conditionalFormatting sqref="G4">
    <cfRule type="top10" dxfId="1470" priority="14" rank="1"/>
  </conditionalFormatting>
  <conditionalFormatting sqref="H4">
    <cfRule type="top10" dxfId="1469" priority="15" rank="1"/>
  </conditionalFormatting>
  <conditionalFormatting sqref="I4">
    <cfRule type="top10" dxfId="1468" priority="16" rank="1"/>
  </conditionalFormatting>
  <conditionalFormatting sqref="J4">
    <cfRule type="top10" dxfId="1467" priority="17" rank="1"/>
  </conditionalFormatting>
  <conditionalFormatting sqref="E4">
    <cfRule type="top10" dxfId="1466" priority="18" rank="1"/>
  </conditionalFormatting>
  <conditionalFormatting sqref="J5">
    <cfRule type="top10" dxfId="1465" priority="7" rank="1"/>
  </conditionalFormatting>
  <conditionalFormatting sqref="I5">
    <cfRule type="top10" dxfId="1464" priority="8" rank="1"/>
  </conditionalFormatting>
  <conditionalFormatting sqref="H5">
    <cfRule type="top10" dxfId="1463" priority="9" rank="1"/>
  </conditionalFormatting>
  <conditionalFormatting sqref="G5">
    <cfRule type="top10" dxfId="1462" priority="10" rank="1"/>
  </conditionalFormatting>
  <conditionalFormatting sqref="F5">
    <cfRule type="top10" dxfId="1461" priority="11" rank="1"/>
  </conditionalFormatting>
  <conditionalFormatting sqref="E5">
    <cfRule type="top10" dxfId="1460" priority="12" rank="1"/>
  </conditionalFormatting>
  <conditionalFormatting sqref="J6">
    <cfRule type="top10" dxfId="1459" priority="1" rank="1"/>
  </conditionalFormatting>
  <conditionalFormatting sqref="I6">
    <cfRule type="top10" dxfId="1458" priority="2" rank="1"/>
  </conditionalFormatting>
  <conditionalFormatting sqref="H6">
    <cfRule type="top10" dxfId="1457" priority="3" rank="1"/>
  </conditionalFormatting>
  <conditionalFormatting sqref="G6">
    <cfRule type="top10" dxfId="1456" priority="4" rank="1"/>
  </conditionalFormatting>
  <conditionalFormatting sqref="F6">
    <cfRule type="top10" dxfId="1455" priority="5" rank="1"/>
  </conditionalFormatting>
  <conditionalFormatting sqref="E6">
    <cfRule type="top10" dxfId="1454" priority="6" rank="1"/>
  </conditionalFormatting>
  <hyperlinks>
    <hyperlink ref="Q1" location="'National Rankings'!A1" display="Return to Rankings" xr:uid="{3324F1D7-D5BB-4B70-89E4-5B23CFBFB9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749F1D-0460-4592-903B-2FAC214BCE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2BB65-9879-41F4-A68E-BB0F3CF5CBF0}">
  <dimension ref="A1:Q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140</v>
      </c>
      <c r="C2" s="11">
        <v>44460</v>
      </c>
      <c r="D2" s="12" t="s">
        <v>46</v>
      </c>
      <c r="E2" s="13">
        <v>191</v>
      </c>
      <c r="F2" s="13">
        <v>182</v>
      </c>
      <c r="G2" s="13">
        <v>182</v>
      </c>
      <c r="H2" s="13">
        <v>185</v>
      </c>
      <c r="I2" s="13"/>
      <c r="J2" s="13"/>
      <c r="K2" s="14">
        <v>4</v>
      </c>
      <c r="L2" s="14">
        <v>740</v>
      </c>
      <c r="M2" s="15">
        <v>185</v>
      </c>
      <c r="N2" s="16">
        <v>3</v>
      </c>
      <c r="O2" s="17">
        <v>188</v>
      </c>
    </row>
    <row r="3" spans="1:17" x14ac:dyDescent="0.3">
      <c r="A3" s="9" t="s">
        <v>42</v>
      </c>
      <c r="B3" s="10" t="s">
        <v>140</v>
      </c>
      <c r="C3" s="11">
        <v>44488</v>
      </c>
      <c r="D3" s="12" t="s">
        <v>46</v>
      </c>
      <c r="E3" s="13">
        <v>186</v>
      </c>
      <c r="F3" s="13">
        <v>192</v>
      </c>
      <c r="G3" s="13">
        <v>179</v>
      </c>
      <c r="H3" s="13">
        <v>184</v>
      </c>
      <c r="I3" s="13"/>
      <c r="J3" s="13"/>
      <c r="K3" s="14">
        <v>4</v>
      </c>
      <c r="L3" s="14">
        <v>741</v>
      </c>
      <c r="M3" s="15">
        <v>185.25</v>
      </c>
      <c r="N3" s="16">
        <v>4</v>
      </c>
      <c r="O3" s="17">
        <v>189.25</v>
      </c>
    </row>
    <row r="4" spans="1:17" x14ac:dyDescent="0.3">
      <c r="A4" s="9" t="s">
        <v>42</v>
      </c>
      <c r="B4" s="10" t="s">
        <v>140</v>
      </c>
      <c r="C4" s="11">
        <v>44512</v>
      </c>
      <c r="D4" s="12" t="s">
        <v>46</v>
      </c>
      <c r="E4" s="49">
        <v>179</v>
      </c>
      <c r="F4" s="49">
        <v>179</v>
      </c>
      <c r="G4" s="49">
        <v>193</v>
      </c>
      <c r="H4" s="49">
        <v>189</v>
      </c>
      <c r="I4" s="49"/>
      <c r="J4" s="49"/>
      <c r="K4" s="14">
        <v>4</v>
      </c>
      <c r="L4" s="14">
        <v>740</v>
      </c>
      <c r="M4" s="15">
        <v>185</v>
      </c>
      <c r="N4" s="16">
        <v>2</v>
      </c>
      <c r="O4" s="17">
        <v>187</v>
      </c>
    </row>
    <row r="5" spans="1:17" x14ac:dyDescent="0.3">
      <c r="A5" s="9" t="s">
        <v>42</v>
      </c>
      <c r="B5" s="10" t="s">
        <v>140</v>
      </c>
      <c r="C5" s="11">
        <v>44513</v>
      </c>
      <c r="D5" s="12" t="s">
        <v>46</v>
      </c>
      <c r="E5" s="13">
        <v>188</v>
      </c>
      <c r="F5" s="13">
        <v>179</v>
      </c>
      <c r="G5" s="13">
        <v>178</v>
      </c>
      <c r="H5" s="13">
        <v>183</v>
      </c>
      <c r="I5" s="13">
        <v>181</v>
      </c>
      <c r="J5" s="13">
        <v>181</v>
      </c>
      <c r="K5" s="14">
        <v>6</v>
      </c>
      <c r="L5" s="14">
        <v>1090</v>
      </c>
      <c r="M5" s="15">
        <v>181.66666666666666</v>
      </c>
      <c r="N5" s="16">
        <v>8</v>
      </c>
      <c r="O5" s="17">
        <v>189.66666666666666</v>
      </c>
    </row>
    <row r="8" spans="1:17" x14ac:dyDescent="0.3">
      <c r="K8" s="7">
        <f>SUM(K2:K7)</f>
        <v>18</v>
      </c>
      <c r="L8" s="7">
        <f>SUM(L2:L7)</f>
        <v>3311</v>
      </c>
      <c r="M8" s="8">
        <f>SUM(L8/K8)</f>
        <v>183.94444444444446</v>
      </c>
      <c r="N8" s="7">
        <f>SUM(N2:N7)</f>
        <v>17</v>
      </c>
      <c r="O8" s="8">
        <f>SUM(M8+N8)</f>
        <v>200.94444444444446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0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I3:J3 B3:C3" name="Range1_75"/>
    <protectedRange algorithmName="SHA-512" hashValue="ON39YdpmFHfN9f47KpiRvqrKx0V9+erV1CNkpWzYhW/Qyc6aT8rEyCrvauWSYGZK2ia3o7vd3akF07acHAFpOA==" saltValue="yVW9XmDwTqEnmpSGai0KYg==" spinCount="100000" sqref="D3" name="Range1_1_65"/>
    <protectedRange algorithmName="SHA-512" hashValue="ON39YdpmFHfN9f47KpiRvqrKx0V9+erV1CNkpWzYhW/Qyc6aT8rEyCrvauWSYGZK2ia3o7vd3akF07acHAFpOA==" saltValue="yVW9XmDwTqEnmpSGai0KYg==" spinCount="100000" sqref="E3:H3" name="Range1_3_21"/>
    <protectedRange algorithmName="SHA-512" hashValue="ON39YdpmFHfN9f47KpiRvqrKx0V9+erV1CNkpWzYhW/Qyc6aT8rEyCrvauWSYGZK2ia3o7vd3akF07acHAFpOA==" saltValue="yVW9XmDwTqEnmpSGai0KYg==" spinCount="100000" sqref="E4:J4 B4:C4" name="Range1_38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C5" name="Range1_42"/>
    <protectedRange algorithmName="SHA-512" hashValue="ON39YdpmFHfN9f47KpiRvqrKx0V9+erV1CNkpWzYhW/Qyc6aT8rEyCrvauWSYGZK2ia3o7vd3akF07acHAFpOA==" saltValue="yVW9XmDwTqEnmpSGai0KYg==" spinCount="100000" sqref="E5:J5 B5" name="Range1_43"/>
    <protectedRange algorithmName="SHA-512" hashValue="ON39YdpmFHfN9f47KpiRvqrKx0V9+erV1CNkpWzYhW/Qyc6aT8rEyCrvauWSYGZK2ia3o7vd3akF07acHAFpOA==" saltValue="yVW9XmDwTqEnmpSGai0KYg==" spinCount="100000" sqref="D5" name="Range1_1_37"/>
  </protectedRanges>
  <conditionalFormatting sqref="J2">
    <cfRule type="top10" dxfId="1453" priority="20" rank="1"/>
  </conditionalFormatting>
  <conditionalFormatting sqref="I2">
    <cfRule type="top10" dxfId="1452" priority="21" rank="1"/>
  </conditionalFormatting>
  <conditionalFormatting sqref="H2">
    <cfRule type="top10" dxfId="1451" priority="22" rank="1"/>
  </conditionalFormatting>
  <conditionalFormatting sqref="G2">
    <cfRule type="top10" dxfId="1450" priority="23" rank="1"/>
  </conditionalFormatting>
  <conditionalFormatting sqref="F2">
    <cfRule type="top10" dxfId="1449" priority="24" rank="1"/>
  </conditionalFormatting>
  <conditionalFormatting sqref="E2">
    <cfRule type="top10" dxfId="1448" priority="25" rank="1"/>
  </conditionalFormatting>
  <conditionalFormatting sqref="F3">
    <cfRule type="top10" dxfId="1447" priority="17" rank="1"/>
  </conditionalFormatting>
  <conditionalFormatting sqref="I3">
    <cfRule type="top10" dxfId="1446" priority="14" rank="1"/>
    <cfRule type="top10" dxfId="1445" priority="19" rank="1"/>
  </conditionalFormatting>
  <conditionalFormatting sqref="E3">
    <cfRule type="top10" dxfId="1444" priority="18" rank="1"/>
  </conditionalFormatting>
  <conditionalFormatting sqref="G3">
    <cfRule type="top10" dxfId="1443" priority="16" rank="1"/>
  </conditionalFormatting>
  <conditionalFormatting sqref="H3">
    <cfRule type="top10" dxfId="1442" priority="15" rank="1"/>
  </conditionalFormatting>
  <conditionalFormatting sqref="J3">
    <cfRule type="top10" dxfId="1441" priority="13" rank="1"/>
  </conditionalFormatting>
  <conditionalFormatting sqref="J4">
    <cfRule type="top10" dxfId="1440" priority="7" rank="1"/>
  </conditionalFormatting>
  <conditionalFormatting sqref="I4">
    <cfRule type="top10" dxfId="1439" priority="8" rank="1"/>
  </conditionalFormatting>
  <conditionalFormatting sqref="H4">
    <cfRule type="top10" dxfId="1438" priority="9" rank="1"/>
  </conditionalFormatting>
  <conditionalFormatting sqref="G4">
    <cfRule type="top10" dxfId="1437" priority="10" rank="1"/>
  </conditionalFormatting>
  <conditionalFormatting sqref="F4">
    <cfRule type="top10" dxfId="1436" priority="11" rank="1"/>
  </conditionalFormatting>
  <conditionalFormatting sqref="E4">
    <cfRule type="top10" dxfId="1435" priority="12" rank="1"/>
  </conditionalFormatting>
  <conditionalFormatting sqref="J5">
    <cfRule type="top10" dxfId="1434" priority="1" rank="1"/>
  </conditionalFormatting>
  <conditionalFormatting sqref="I5">
    <cfRule type="top10" dxfId="1433" priority="2" rank="1"/>
  </conditionalFormatting>
  <conditionalFormatting sqref="H5">
    <cfRule type="top10" dxfId="1432" priority="3" rank="1"/>
  </conditionalFormatting>
  <conditionalFormatting sqref="G5">
    <cfRule type="top10" dxfId="1431" priority="4" rank="1"/>
  </conditionalFormatting>
  <conditionalFormatting sqref="F5">
    <cfRule type="top10" dxfId="1430" priority="5" rank="1"/>
  </conditionalFormatting>
  <conditionalFormatting sqref="E5">
    <cfRule type="top10" dxfId="1429" priority="6" rank="1"/>
  </conditionalFormatting>
  <hyperlinks>
    <hyperlink ref="Q1" location="'National Rankings'!A1" display="Return to Rankings" xr:uid="{823C7BEA-AAED-4A9F-9BD5-B005D33293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8ADF7E-45C7-4D9A-A1EF-13BBEE663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5CA1-D7E2-4B32-8BA6-39767C726E5F}">
  <dimension ref="A1:Q11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85</v>
      </c>
      <c r="C2" s="11">
        <v>44338</v>
      </c>
      <c r="D2" s="12" t="s">
        <v>84</v>
      </c>
      <c r="E2" s="13">
        <v>195</v>
      </c>
      <c r="F2" s="13">
        <v>191</v>
      </c>
      <c r="G2" s="13">
        <v>193</v>
      </c>
      <c r="H2" s="13">
        <v>188</v>
      </c>
      <c r="I2" s="13"/>
      <c r="J2" s="13"/>
      <c r="K2" s="14">
        <v>4</v>
      </c>
      <c r="L2" s="14">
        <v>767</v>
      </c>
      <c r="M2" s="15">
        <v>191.75</v>
      </c>
      <c r="N2" s="16">
        <v>11</v>
      </c>
      <c r="O2" s="17">
        <v>202.75</v>
      </c>
    </row>
    <row r="3" spans="1:17" x14ac:dyDescent="0.3">
      <c r="A3" s="9" t="s">
        <v>42</v>
      </c>
      <c r="B3" s="10" t="s">
        <v>85</v>
      </c>
      <c r="C3" s="11">
        <v>44001</v>
      </c>
      <c r="D3" s="12" t="s">
        <v>84</v>
      </c>
      <c r="E3" s="13">
        <v>185</v>
      </c>
      <c r="F3" s="13">
        <v>188</v>
      </c>
      <c r="G3" s="13">
        <v>189</v>
      </c>
      <c r="H3" s="13">
        <v>189</v>
      </c>
      <c r="I3" s="13">
        <v>183</v>
      </c>
      <c r="J3" s="13">
        <v>189</v>
      </c>
      <c r="K3" s="14">
        <v>6</v>
      </c>
      <c r="L3" s="14">
        <v>1123</v>
      </c>
      <c r="M3" s="15">
        <v>187.16666666666666</v>
      </c>
      <c r="N3" s="16">
        <v>30</v>
      </c>
      <c r="O3" s="17">
        <v>217.16666666666666</v>
      </c>
    </row>
    <row r="4" spans="1:17" x14ac:dyDescent="0.3">
      <c r="A4" s="9" t="s">
        <v>42</v>
      </c>
      <c r="B4" s="10" t="s">
        <v>85</v>
      </c>
      <c r="C4" s="11">
        <v>44394</v>
      </c>
      <c r="D4" s="12" t="s">
        <v>84</v>
      </c>
      <c r="E4" s="13">
        <v>188</v>
      </c>
      <c r="F4" s="13">
        <v>190</v>
      </c>
      <c r="G4" s="13">
        <v>195</v>
      </c>
      <c r="H4" s="13">
        <v>187</v>
      </c>
      <c r="I4" s="13"/>
      <c r="J4" s="13"/>
      <c r="K4" s="14">
        <v>4</v>
      </c>
      <c r="L4" s="14">
        <v>760</v>
      </c>
      <c r="M4" s="15">
        <v>190</v>
      </c>
      <c r="N4" s="16">
        <v>13</v>
      </c>
      <c r="O4" s="17">
        <v>203</v>
      </c>
    </row>
    <row r="5" spans="1:17" x14ac:dyDescent="0.3">
      <c r="A5" s="9" t="s">
        <v>42</v>
      </c>
      <c r="B5" s="10" t="s">
        <v>85</v>
      </c>
      <c r="C5" s="11">
        <v>44429</v>
      </c>
      <c r="D5" s="12" t="s">
        <v>84</v>
      </c>
      <c r="E5" s="13">
        <v>195</v>
      </c>
      <c r="F5" s="13">
        <v>190</v>
      </c>
      <c r="G5" s="13">
        <v>195</v>
      </c>
      <c r="H5" s="13">
        <v>186</v>
      </c>
      <c r="I5" s="13">
        <v>195</v>
      </c>
      <c r="J5" s="13">
        <v>189</v>
      </c>
      <c r="K5" s="14">
        <v>6</v>
      </c>
      <c r="L5" s="14">
        <v>1150</v>
      </c>
      <c r="M5" s="15">
        <v>191.66666666666666</v>
      </c>
      <c r="N5" s="16">
        <v>34</v>
      </c>
      <c r="O5" s="17">
        <v>225.66666666666666</v>
      </c>
    </row>
    <row r="6" spans="1:17" x14ac:dyDescent="0.3">
      <c r="A6" s="9" t="s">
        <v>42</v>
      </c>
      <c r="B6" s="10" t="s">
        <v>85</v>
      </c>
      <c r="C6" s="11">
        <v>44441</v>
      </c>
      <c r="D6" s="12" t="s">
        <v>76</v>
      </c>
      <c r="E6" s="13">
        <v>194.001</v>
      </c>
      <c r="F6" s="13">
        <v>192</v>
      </c>
      <c r="G6" s="13">
        <v>189</v>
      </c>
      <c r="H6" s="13">
        <v>192</v>
      </c>
      <c r="I6" s="13">
        <v>190</v>
      </c>
      <c r="J6" s="13">
        <v>194</v>
      </c>
      <c r="K6" s="14">
        <v>6</v>
      </c>
      <c r="L6" s="14">
        <v>1151.001</v>
      </c>
      <c r="M6" s="15">
        <v>191.83349999999999</v>
      </c>
      <c r="N6" s="16">
        <v>6</v>
      </c>
      <c r="O6" s="17">
        <v>197.83349999999999</v>
      </c>
    </row>
    <row r="7" spans="1:17" ht="15.6" x14ac:dyDescent="0.3">
      <c r="A7" s="9" t="s">
        <v>42</v>
      </c>
      <c r="B7" s="10" t="s">
        <v>85</v>
      </c>
      <c r="C7" s="11">
        <v>44443</v>
      </c>
      <c r="D7" s="12" t="s">
        <v>133</v>
      </c>
      <c r="E7" s="13">
        <v>195</v>
      </c>
      <c r="F7" s="13">
        <v>196</v>
      </c>
      <c r="G7" s="59">
        <v>198</v>
      </c>
      <c r="H7" s="13">
        <v>194</v>
      </c>
      <c r="I7" s="13">
        <v>193</v>
      </c>
      <c r="J7" s="13">
        <v>191</v>
      </c>
      <c r="K7" s="14">
        <f t="shared" ref="K7" si="0">COUNT(E7:J7)</f>
        <v>6</v>
      </c>
      <c r="L7" s="14">
        <f t="shared" ref="L7" si="1">SUM(E7:J7)</f>
        <v>1167</v>
      </c>
      <c r="M7" s="15">
        <f t="shared" ref="M7" si="2">AVERAGE(E7:J7)</f>
        <v>194.5</v>
      </c>
      <c r="N7" s="16">
        <v>10</v>
      </c>
      <c r="O7" s="17">
        <f t="shared" ref="O7" si="3">SUM(M7,N7)</f>
        <v>204.5</v>
      </c>
    </row>
    <row r="8" spans="1:17" x14ac:dyDescent="0.3">
      <c r="A8" s="9" t="s">
        <v>42</v>
      </c>
      <c r="B8" s="10" t="s">
        <v>85</v>
      </c>
      <c r="C8" s="11">
        <v>44457</v>
      </c>
      <c r="D8" s="12" t="s">
        <v>84</v>
      </c>
      <c r="E8" s="13">
        <v>191</v>
      </c>
      <c r="F8" s="13">
        <v>190</v>
      </c>
      <c r="G8" s="13">
        <v>191</v>
      </c>
      <c r="H8" s="13">
        <v>193</v>
      </c>
      <c r="I8" s="13"/>
      <c r="J8" s="13"/>
      <c r="K8" s="14">
        <v>4</v>
      </c>
      <c r="L8" s="14">
        <v>765</v>
      </c>
      <c r="M8" s="15">
        <v>191.25</v>
      </c>
      <c r="N8" s="16">
        <v>13</v>
      </c>
      <c r="O8" s="17">
        <v>204.25</v>
      </c>
    </row>
    <row r="11" spans="1:17" x14ac:dyDescent="0.3">
      <c r="K11" s="7">
        <f>SUM(K2:K10)</f>
        <v>36</v>
      </c>
      <c r="L11" s="7">
        <f>SUM(L2:L10)</f>
        <v>6883.0010000000002</v>
      </c>
      <c r="M11" s="8">
        <f>SUM(L11/K11)</f>
        <v>191.19447222222223</v>
      </c>
      <c r="N11" s="7">
        <f>SUM(N2:N10)</f>
        <v>117</v>
      </c>
      <c r="O11" s="8">
        <f>SUM(M11+N11)</f>
        <v>308.1944722222222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6_1"/>
    <protectedRange algorithmName="SHA-512" hashValue="ON39YdpmFHfN9f47KpiRvqrKx0V9+erV1CNkpWzYhW/Qyc6aT8rEyCrvauWSYGZK2ia3o7vd3akF07acHAFpOA==" saltValue="yVW9XmDwTqEnmpSGai0KYg==" spinCount="100000" sqref="D2" name="Range1_1_13_1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B6:C6 E6:J6" name="Range1_38"/>
    <protectedRange algorithmName="SHA-512" hashValue="ON39YdpmFHfN9f47KpiRvqrKx0V9+erV1CNkpWzYhW/Qyc6aT8rEyCrvauWSYGZK2ia3o7vd3akF07acHAFpOA==" saltValue="yVW9XmDwTqEnmpSGai0KYg==" spinCount="100000" sqref="D6" name="Range1_1_26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B8:C8 E8:J8" name="Range1_20"/>
    <protectedRange algorithmName="SHA-512" hashValue="ON39YdpmFHfN9f47KpiRvqrKx0V9+erV1CNkpWzYhW/Qyc6aT8rEyCrvauWSYGZK2ia3o7vd3akF07acHAFpOA==" saltValue="yVW9XmDwTqEnmpSGai0KYg==" spinCount="100000" sqref="D8" name="Range1_1_18"/>
  </protectedRanges>
  <conditionalFormatting sqref="H2">
    <cfRule type="top10" dxfId="1428" priority="33" rank="1"/>
  </conditionalFormatting>
  <conditionalFormatting sqref="E2">
    <cfRule type="top10" dxfId="1427" priority="36" rank="1"/>
  </conditionalFormatting>
  <conditionalFormatting sqref="F2">
    <cfRule type="top10" dxfId="1426" priority="35" rank="1"/>
  </conditionalFormatting>
  <conditionalFormatting sqref="G2">
    <cfRule type="top10" dxfId="1425" priority="34" rank="1"/>
  </conditionalFormatting>
  <conditionalFormatting sqref="J2">
    <cfRule type="top10" dxfId="1424" priority="31" rank="1"/>
  </conditionalFormatting>
  <conditionalFormatting sqref="I2">
    <cfRule type="top10" dxfId="1423" priority="32" rank="1"/>
  </conditionalFormatting>
  <conditionalFormatting sqref="J3">
    <cfRule type="top10" dxfId="1422" priority="25" rank="1"/>
  </conditionalFormatting>
  <conditionalFormatting sqref="I3">
    <cfRule type="top10" dxfId="1421" priority="26" rank="1"/>
  </conditionalFormatting>
  <conditionalFormatting sqref="H3">
    <cfRule type="top10" dxfId="1420" priority="27" rank="1"/>
  </conditionalFormatting>
  <conditionalFormatting sqref="G3">
    <cfRule type="top10" dxfId="1419" priority="28" rank="1"/>
  </conditionalFormatting>
  <conditionalFormatting sqref="F3">
    <cfRule type="top10" dxfId="1418" priority="29" rank="1"/>
  </conditionalFormatting>
  <conditionalFormatting sqref="E3">
    <cfRule type="top10" dxfId="1417" priority="30" rank="1"/>
  </conditionalFormatting>
  <conditionalFormatting sqref="J4">
    <cfRule type="top10" dxfId="1416" priority="19" rank="1"/>
  </conditionalFormatting>
  <conditionalFormatting sqref="I4">
    <cfRule type="top10" dxfId="1415" priority="20" rank="1"/>
  </conditionalFormatting>
  <conditionalFormatting sqref="H4">
    <cfRule type="top10" dxfId="1414" priority="21" rank="1"/>
  </conditionalFormatting>
  <conditionalFormatting sqref="G4">
    <cfRule type="top10" dxfId="1413" priority="22" rank="1"/>
  </conditionalFormatting>
  <conditionalFormatting sqref="F4">
    <cfRule type="top10" dxfId="1412" priority="23" rank="1"/>
  </conditionalFormatting>
  <conditionalFormatting sqref="E4">
    <cfRule type="top10" dxfId="1411" priority="24" rank="1"/>
  </conditionalFormatting>
  <conditionalFormatting sqref="F5">
    <cfRule type="top10" dxfId="1410" priority="17" rank="1"/>
  </conditionalFormatting>
  <conditionalFormatting sqref="G5">
    <cfRule type="top10" dxfId="1409" priority="16" rank="1"/>
  </conditionalFormatting>
  <conditionalFormatting sqref="H5">
    <cfRule type="top10" dxfId="1408" priority="15" rank="1"/>
  </conditionalFormatting>
  <conditionalFormatting sqref="I5">
    <cfRule type="top10" dxfId="1407" priority="13" rank="1"/>
  </conditionalFormatting>
  <conditionalFormatting sqref="J5">
    <cfRule type="top10" dxfId="1406" priority="14" rank="1"/>
  </conditionalFormatting>
  <conditionalFormatting sqref="E5">
    <cfRule type="top10" dxfId="1405" priority="18" rank="1"/>
  </conditionalFormatting>
  <conditionalFormatting sqref="F6:F7">
    <cfRule type="top10" dxfId="1404" priority="11" rank="1"/>
  </conditionalFormatting>
  <conditionalFormatting sqref="G6:G7">
    <cfRule type="top10" dxfId="1403" priority="10" rank="1"/>
  </conditionalFormatting>
  <conditionalFormatting sqref="H6:H7">
    <cfRule type="top10" dxfId="1402" priority="9" rank="1"/>
  </conditionalFormatting>
  <conditionalFormatting sqref="I6:I7">
    <cfRule type="top10" dxfId="1401" priority="8" rank="1"/>
  </conditionalFormatting>
  <conditionalFormatting sqref="J6:J7">
    <cfRule type="top10" dxfId="1400" priority="7" rank="1"/>
  </conditionalFormatting>
  <conditionalFormatting sqref="E6:E7">
    <cfRule type="top10" dxfId="1399" priority="12" rank="1"/>
  </conditionalFormatting>
  <conditionalFormatting sqref="J8">
    <cfRule type="top10" dxfId="1398" priority="1" rank="1"/>
  </conditionalFormatting>
  <conditionalFormatting sqref="I8">
    <cfRule type="top10" dxfId="1397" priority="2" rank="1"/>
  </conditionalFormatting>
  <conditionalFormatting sqref="H8">
    <cfRule type="top10" dxfId="1396" priority="3" rank="1"/>
  </conditionalFormatting>
  <conditionalFormatting sqref="G8">
    <cfRule type="top10" dxfId="1395" priority="4" rank="1"/>
  </conditionalFormatting>
  <conditionalFormatting sqref="F8">
    <cfRule type="top10" dxfId="1394" priority="5" rank="1"/>
  </conditionalFormatting>
  <conditionalFormatting sqref="E8">
    <cfRule type="top10" dxfId="1393" priority="6" rank="1"/>
  </conditionalFormatting>
  <hyperlinks>
    <hyperlink ref="Q1" location="'National Rankings'!A1" display="Return to Rankings" xr:uid="{5EF940C8-0AD6-43AB-9FF2-62761B22E3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640662-3130-4119-A2EF-4C10935095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4D7C8-6208-4D12-9E7E-9623B824D5C5}"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141</v>
      </c>
      <c r="C2" s="11">
        <v>44460</v>
      </c>
      <c r="D2" s="12" t="s">
        <v>46</v>
      </c>
      <c r="E2" s="13">
        <v>187</v>
      </c>
      <c r="F2" s="13">
        <v>184</v>
      </c>
      <c r="G2" s="13">
        <v>181</v>
      </c>
      <c r="H2" s="13">
        <v>179</v>
      </c>
      <c r="I2" s="13"/>
      <c r="J2" s="13"/>
      <c r="K2" s="14">
        <v>4</v>
      </c>
      <c r="L2" s="14">
        <v>731</v>
      </c>
      <c r="M2" s="15">
        <v>182.75</v>
      </c>
      <c r="N2" s="16">
        <v>2</v>
      </c>
      <c r="O2" s="17">
        <v>184.75</v>
      </c>
    </row>
    <row r="3" spans="1:17" x14ac:dyDescent="0.3">
      <c r="A3" s="9" t="s">
        <v>42</v>
      </c>
      <c r="B3" s="10" t="s">
        <v>141</v>
      </c>
      <c r="C3" s="11">
        <v>44488</v>
      </c>
      <c r="D3" s="12" t="s">
        <v>46</v>
      </c>
      <c r="E3" s="13">
        <v>188</v>
      </c>
      <c r="F3" s="13">
        <v>194</v>
      </c>
      <c r="G3" s="13">
        <v>191</v>
      </c>
      <c r="H3" s="13">
        <v>190</v>
      </c>
      <c r="I3" s="13"/>
      <c r="J3" s="13"/>
      <c r="K3" s="14">
        <v>4</v>
      </c>
      <c r="L3" s="14">
        <v>763</v>
      </c>
      <c r="M3" s="15">
        <v>190.75</v>
      </c>
      <c r="N3" s="16">
        <v>13</v>
      </c>
      <c r="O3" s="17">
        <v>203.75</v>
      </c>
    </row>
    <row r="6" spans="1:17" x14ac:dyDescent="0.3">
      <c r="K6" s="7">
        <f>SUM(K2:K5)</f>
        <v>8</v>
      </c>
      <c r="L6" s="7">
        <f>SUM(L2:L5)</f>
        <v>1494</v>
      </c>
      <c r="M6" s="8">
        <f>SUM(L6/K6)</f>
        <v>186.75</v>
      </c>
      <c r="N6" s="7">
        <f>SUM(N2:N5)</f>
        <v>15</v>
      </c>
      <c r="O6" s="8">
        <f>SUM(M6+N6)</f>
        <v>201.75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0"/>
    <protectedRange algorithmName="SHA-512" hashValue="ON39YdpmFHfN9f47KpiRvqrKx0V9+erV1CNkpWzYhW/Qyc6aT8rEyCrvauWSYGZK2ia3o7vd3akF07acHAFpOA==" saltValue="yVW9XmDwTqEnmpSGai0KYg==" spinCount="100000" sqref="D2" name="Range1_1_18"/>
    <protectedRange algorithmName="SHA-512" hashValue="ON39YdpmFHfN9f47KpiRvqrKx0V9+erV1CNkpWzYhW/Qyc6aT8rEyCrvauWSYGZK2ia3o7vd3akF07acHAFpOA==" saltValue="yVW9XmDwTqEnmpSGai0KYg==" spinCount="100000" sqref="B3:C3 I3:J3" name="Range1_75"/>
    <protectedRange algorithmName="SHA-512" hashValue="ON39YdpmFHfN9f47KpiRvqrKx0V9+erV1CNkpWzYhW/Qyc6aT8rEyCrvauWSYGZK2ia3o7vd3akF07acHAFpOA==" saltValue="yVW9XmDwTqEnmpSGai0KYg==" spinCount="100000" sqref="D3" name="Range1_1_65"/>
    <protectedRange algorithmName="SHA-512" hashValue="ON39YdpmFHfN9f47KpiRvqrKx0V9+erV1CNkpWzYhW/Qyc6aT8rEyCrvauWSYGZK2ia3o7vd3akF07acHAFpOA==" saltValue="yVW9XmDwTqEnmpSGai0KYg==" spinCount="100000" sqref="E3:H3" name="Range1_3_21"/>
  </protectedRanges>
  <conditionalFormatting sqref="J2">
    <cfRule type="top10" dxfId="1392" priority="8" rank="1"/>
  </conditionalFormatting>
  <conditionalFormatting sqref="I2">
    <cfRule type="top10" dxfId="1391" priority="9" rank="1"/>
  </conditionalFormatting>
  <conditionalFormatting sqref="H2">
    <cfRule type="top10" dxfId="1390" priority="10" rank="1"/>
  </conditionalFormatting>
  <conditionalFormatting sqref="G2">
    <cfRule type="top10" dxfId="1389" priority="11" rank="1"/>
  </conditionalFormatting>
  <conditionalFormatting sqref="F2">
    <cfRule type="top10" dxfId="1388" priority="12" rank="1"/>
  </conditionalFormatting>
  <conditionalFormatting sqref="E2">
    <cfRule type="top10" dxfId="1387" priority="13" rank="1"/>
  </conditionalFormatting>
  <conditionalFormatting sqref="F3">
    <cfRule type="top10" dxfId="1386" priority="5" rank="1"/>
  </conditionalFormatting>
  <conditionalFormatting sqref="I3">
    <cfRule type="top10" dxfId="1385" priority="2" rank="1"/>
    <cfRule type="top10" dxfId="1384" priority="7" rank="1"/>
  </conditionalFormatting>
  <conditionalFormatting sqref="E3">
    <cfRule type="top10" dxfId="1383" priority="6" rank="1"/>
  </conditionalFormatting>
  <conditionalFormatting sqref="G3">
    <cfRule type="top10" dxfId="1382" priority="4" rank="1"/>
  </conditionalFormatting>
  <conditionalFormatting sqref="H3">
    <cfRule type="top10" dxfId="1381" priority="3" rank="1"/>
  </conditionalFormatting>
  <conditionalFormatting sqref="J3">
    <cfRule type="top10" dxfId="1380" priority="1" rank="1"/>
  </conditionalFormatting>
  <hyperlinks>
    <hyperlink ref="Q1" location="'National Rankings'!A1" display="Return to Rankings" xr:uid="{AF6F394C-3FF1-4DD8-9CB9-BDED8ED9E6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3AFD40-D2A4-43CC-A3A0-D9D4B6F4A5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7152D-719D-4072-94C3-2FA6B265CE26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111</v>
      </c>
      <c r="C2" s="11">
        <v>44373</v>
      </c>
      <c r="D2" s="12" t="s">
        <v>109</v>
      </c>
      <c r="E2" s="13">
        <v>177</v>
      </c>
      <c r="F2" s="13">
        <v>183</v>
      </c>
      <c r="G2" s="13">
        <v>186</v>
      </c>
      <c r="H2" s="13">
        <v>182</v>
      </c>
      <c r="I2" s="13"/>
      <c r="J2" s="13"/>
      <c r="K2" s="14">
        <v>4</v>
      </c>
      <c r="L2" s="14">
        <v>728</v>
      </c>
      <c r="M2" s="15">
        <v>182</v>
      </c>
      <c r="N2" s="16">
        <v>4</v>
      </c>
      <c r="O2" s="17">
        <v>186</v>
      </c>
    </row>
    <row r="5" spans="1:17" x14ac:dyDescent="0.3">
      <c r="K5" s="7">
        <f>SUM(K2:K4)</f>
        <v>4</v>
      </c>
      <c r="L5" s="7">
        <f>SUM(L2:L4)</f>
        <v>728</v>
      </c>
      <c r="M5" s="8">
        <f>SUM(L5/K5)</f>
        <v>182</v>
      </c>
      <c r="N5" s="7">
        <f>SUM(N2:N4)</f>
        <v>4</v>
      </c>
      <c r="O5" s="8">
        <f>SUM(M5+N5)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_2"/>
    <protectedRange algorithmName="SHA-512" hashValue="ON39YdpmFHfN9f47KpiRvqrKx0V9+erV1CNkpWzYhW/Qyc6aT8rEyCrvauWSYGZK2ia3o7vd3akF07acHAFpOA==" saltValue="yVW9XmDwTqEnmpSGai0KYg==" spinCount="100000" sqref="D2" name="Range1_1_5_2"/>
  </protectedRanges>
  <conditionalFormatting sqref="F2">
    <cfRule type="top10" dxfId="1379" priority="6" rank="1"/>
  </conditionalFormatting>
  <conditionalFormatting sqref="E2">
    <cfRule type="top10" dxfId="1378" priority="5" rank="1"/>
  </conditionalFormatting>
  <conditionalFormatting sqref="I2">
    <cfRule type="top10" dxfId="1377" priority="2" rank="1"/>
  </conditionalFormatting>
  <conditionalFormatting sqref="H2">
    <cfRule type="top10" dxfId="1376" priority="3" rank="1"/>
  </conditionalFormatting>
  <conditionalFormatting sqref="G2">
    <cfRule type="top10" dxfId="1375" priority="4" rank="1"/>
  </conditionalFormatting>
  <conditionalFormatting sqref="J2">
    <cfRule type="top10" dxfId="1374" priority="1" rank="1"/>
  </conditionalFormatting>
  <hyperlinks>
    <hyperlink ref="Q1" location="'National Rankings'!A1" display="Return to Rankings" xr:uid="{91E22145-F0DC-4D4C-A0D4-72ACEB5A50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914FC7-3264-42DA-AA8C-85C63A1D28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96E8-2DB6-48C9-B24F-45C704DB2150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106</v>
      </c>
      <c r="C2" s="11">
        <v>44373</v>
      </c>
      <c r="D2" s="12" t="s">
        <v>36</v>
      </c>
      <c r="E2" s="13">
        <v>183</v>
      </c>
      <c r="F2" s="13">
        <v>179</v>
      </c>
      <c r="G2" s="13">
        <v>184</v>
      </c>
      <c r="H2" s="13">
        <v>183</v>
      </c>
      <c r="I2" s="13"/>
      <c r="J2" s="13"/>
      <c r="K2" s="14">
        <v>4</v>
      </c>
      <c r="L2" s="14">
        <v>729</v>
      </c>
      <c r="M2" s="15">
        <v>182.25</v>
      </c>
      <c r="N2" s="16">
        <v>13</v>
      </c>
      <c r="O2" s="17">
        <v>195.25</v>
      </c>
    </row>
    <row r="3" spans="1:17" x14ac:dyDescent="0.3">
      <c r="A3" s="9" t="s">
        <v>42</v>
      </c>
      <c r="B3" s="10" t="s">
        <v>106</v>
      </c>
      <c r="C3" s="11">
        <v>44383</v>
      </c>
      <c r="D3" s="12" t="s">
        <v>36</v>
      </c>
      <c r="E3" s="13">
        <v>182</v>
      </c>
      <c r="F3" s="13">
        <v>180</v>
      </c>
      <c r="G3" s="13">
        <v>184</v>
      </c>
      <c r="H3" s="13"/>
      <c r="I3" s="13"/>
      <c r="J3" s="13"/>
      <c r="K3" s="14">
        <v>3</v>
      </c>
      <c r="L3" s="14">
        <v>546</v>
      </c>
      <c r="M3" s="15">
        <v>182</v>
      </c>
      <c r="N3" s="16">
        <v>3</v>
      </c>
      <c r="O3" s="17">
        <v>185</v>
      </c>
    </row>
    <row r="4" spans="1:17" x14ac:dyDescent="0.3">
      <c r="A4" s="9" t="s">
        <v>42</v>
      </c>
      <c r="B4" s="10" t="s">
        <v>106</v>
      </c>
      <c r="C4" s="11">
        <v>44387</v>
      </c>
      <c r="D4" s="12" t="s">
        <v>36</v>
      </c>
      <c r="E4" s="13">
        <v>186</v>
      </c>
      <c r="F4" s="13">
        <v>184</v>
      </c>
      <c r="G4" s="13">
        <v>182</v>
      </c>
      <c r="H4" s="13">
        <v>185</v>
      </c>
      <c r="I4" s="13"/>
      <c r="J4" s="13"/>
      <c r="K4" s="14">
        <v>4</v>
      </c>
      <c r="L4" s="14">
        <v>737</v>
      </c>
      <c r="M4" s="15">
        <v>184.25</v>
      </c>
      <c r="N4" s="16">
        <v>9</v>
      </c>
      <c r="O4" s="17">
        <v>193.25</v>
      </c>
    </row>
    <row r="5" spans="1:17" x14ac:dyDescent="0.3">
      <c r="A5" s="9" t="s">
        <v>42</v>
      </c>
      <c r="B5" s="10" t="s">
        <v>106</v>
      </c>
      <c r="C5" s="11">
        <v>44395</v>
      </c>
      <c r="D5" s="12" t="s">
        <v>36</v>
      </c>
      <c r="E5" s="13">
        <v>185</v>
      </c>
      <c r="F5" s="13">
        <v>178</v>
      </c>
      <c r="G5" s="13">
        <v>186</v>
      </c>
      <c r="H5" s="13">
        <v>182</v>
      </c>
      <c r="I5" s="13">
        <v>185</v>
      </c>
      <c r="J5" s="13">
        <v>177</v>
      </c>
      <c r="K5" s="14">
        <v>6</v>
      </c>
      <c r="L5" s="14">
        <v>1093</v>
      </c>
      <c r="M5" s="15">
        <v>182.16666666666666</v>
      </c>
      <c r="N5" s="16">
        <v>16</v>
      </c>
      <c r="O5" s="17">
        <v>198.16666666666666</v>
      </c>
    </row>
    <row r="8" spans="1:17" x14ac:dyDescent="0.3">
      <c r="K8" s="7">
        <f>SUM(K2:K7)</f>
        <v>17</v>
      </c>
      <c r="L8" s="7">
        <f>SUM(L2:L7)</f>
        <v>3105</v>
      </c>
      <c r="M8" s="8">
        <f>SUM(L8/K8)</f>
        <v>182.64705882352942</v>
      </c>
      <c r="N8" s="7">
        <f>SUM(N2:N7)</f>
        <v>41</v>
      </c>
      <c r="O8" s="8">
        <f>SUM(M8+N8)</f>
        <v>223.64705882352942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8_1"/>
    <protectedRange algorithmName="SHA-512" hashValue="ON39YdpmFHfN9f47KpiRvqrKx0V9+erV1CNkpWzYhW/Qyc6aT8rEyCrvauWSYGZK2ia3o7vd3akF07acHAFpOA==" saltValue="yVW9XmDwTqEnmpSGai0KYg==" spinCount="100000" sqref="D2" name="Range1_1_1_9_1"/>
    <protectedRange algorithmName="SHA-512" hashValue="ON39YdpmFHfN9f47KpiRvqrKx0V9+erV1CNkpWzYhW/Qyc6aT8rEyCrvauWSYGZK2ia3o7vd3akF07acHAFpOA==" saltValue="yVW9XmDwTqEnmpSGai0KYg==" spinCount="100000" sqref="E3:J3 B3:C3" name="Range1_5_11"/>
    <protectedRange algorithmName="SHA-512" hashValue="ON39YdpmFHfN9f47KpiRvqrKx0V9+erV1CNkpWzYhW/Qyc6aT8rEyCrvauWSYGZK2ia3o7vd3akF07acHAFpOA==" saltValue="yVW9XmDwTqEnmpSGai0KYg==" spinCount="100000" sqref="D3" name="Range1_1_3_12"/>
    <protectedRange algorithmName="SHA-512" hashValue="ON39YdpmFHfN9f47KpiRvqrKx0V9+erV1CNkpWzYhW/Qyc6aT8rEyCrvauWSYGZK2ia3o7vd3akF07acHAFpOA==" saltValue="yVW9XmDwTqEnmpSGai0KYg==" spinCount="100000" sqref="E4:J4 B4:C4" name="Range1_2_11"/>
    <protectedRange algorithmName="SHA-512" hashValue="ON39YdpmFHfN9f47KpiRvqrKx0V9+erV1CNkpWzYhW/Qyc6aT8rEyCrvauWSYGZK2ia3o7vd3akF07acHAFpOA==" saltValue="yVW9XmDwTqEnmpSGai0KYg==" spinCount="100000" sqref="D4" name="Range1_1_1_12"/>
    <protectedRange algorithmName="SHA-512" hashValue="ON39YdpmFHfN9f47KpiRvqrKx0V9+erV1CNkpWzYhW/Qyc6aT8rEyCrvauWSYGZK2ia3o7vd3akF07acHAFpOA==" saltValue="yVW9XmDwTqEnmpSGai0KYg==" spinCount="100000" sqref="E5:J5 B5:C5" name="Range1_8_8"/>
    <protectedRange algorithmName="SHA-512" hashValue="ON39YdpmFHfN9f47KpiRvqrKx0V9+erV1CNkpWzYhW/Qyc6aT8rEyCrvauWSYGZK2ia3o7vd3akF07acHAFpOA==" saltValue="yVW9XmDwTqEnmpSGai0KYg==" spinCount="100000" sqref="D5" name="Range1_1_5_1"/>
  </protectedRanges>
  <conditionalFormatting sqref="J2">
    <cfRule type="top10" dxfId="1373" priority="19" rank="1"/>
  </conditionalFormatting>
  <conditionalFormatting sqref="I2">
    <cfRule type="top10" dxfId="1372" priority="20" rank="1"/>
  </conditionalFormatting>
  <conditionalFormatting sqref="H2">
    <cfRule type="top10" dxfId="1371" priority="21" rank="1"/>
  </conditionalFormatting>
  <conditionalFormatting sqref="G2">
    <cfRule type="top10" dxfId="1370" priority="22" rank="1"/>
  </conditionalFormatting>
  <conditionalFormatting sqref="F2">
    <cfRule type="top10" dxfId="1369" priority="23" rank="1"/>
  </conditionalFormatting>
  <conditionalFormatting sqref="E2">
    <cfRule type="top10" dxfId="1368" priority="24" rank="1"/>
  </conditionalFormatting>
  <conditionalFormatting sqref="J3">
    <cfRule type="top10" dxfId="1367" priority="13" rank="1"/>
  </conditionalFormatting>
  <conditionalFormatting sqref="I3">
    <cfRule type="top10" dxfId="1366" priority="14" rank="1"/>
  </conditionalFormatting>
  <conditionalFormatting sqref="H3">
    <cfRule type="top10" dxfId="1365" priority="15" rank="1"/>
  </conditionalFormatting>
  <conditionalFormatting sqref="G3">
    <cfRule type="top10" dxfId="1364" priority="16" rank="1"/>
  </conditionalFormatting>
  <conditionalFormatting sqref="F3">
    <cfRule type="top10" dxfId="1363" priority="17" rank="1"/>
  </conditionalFormatting>
  <conditionalFormatting sqref="E3">
    <cfRule type="top10" dxfId="1362" priority="18" rank="1"/>
  </conditionalFormatting>
  <conditionalFormatting sqref="J4">
    <cfRule type="top10" dxfId="1361" priority="7" rank="1"/>
  </conditionalFormatting>
  <conditionalFormatting sqref="I4">
    <cfRule type="top10" dxfId="1360" priority="8" rank="1"/>
  </conditionalFormatting>
  <conditionalFormatting sqref="H4">
    <cfRule type="top10" dxfId="1359" priority="9" rank="1"/>
  </conditionalFormatting>
  <conditionalFormatting sqref="G4">
    <cfRule type="top10" dxfId="1358" priority="10" rank="1"/>
  </conditionalFormatting>
  <conditionalFormatting sqref="F4">
    <cfRule type="top10" dxfId="1357" priority="11" rank="1"/>
  </conditionalFormatting>
  <conditionalFormatting sqref="E4">
    <cfRule type="top10" dxfId="1356" priority="12" rank="1"/>
  </conditionalFormatting>
  <conditionalFormatting sqref="J5">
    <cfRule type="top10" dxfId="1355" priority="1" rank="1"/>
  </conditionalFormatting>
  <conditionalFormatting sqref="I5">
    <cfRule type="top10" dxfId="1354" priority="2" rank="1"/>
  </conditionalFormatting>
  <conditionalFormatting sqref="H5">
    <cfRule type="top10" dxfId="1353" priority="3" rank="1"/>
  </conditionalFormatting>
  <conditionalFormatting sqref="G5">
    <cfRule type="top10" dxfId="1352" priority="4" rank="1"/>
  </conditionalFormatting>
  <conditionalFormatting sqref="F5">
    <cfRule type="top10" dxfId="1351" priority="5" rank="1"/>
  </conditionalFormatting>
  <conditionalFormatting sqref="E5">
    <cfRule type="top10" dxfId="1350" priority="6" rank="1"/>
  </conditionalFormatting>
  <hyperlinks>
    <hyperlink ref="Q1" location="'National Rankings'!A1" display="Return to Rankings" xr:uid="{F663A071-4B55-41F3-8204-C203939ABC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60A782-FC8A-46D2-AB4C-998F2D531C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C9C8B-3ED5-4A86-98BB-8DC68DB1C902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142</v>
      </c>
      <c r="C2" s="11">
        <v>44478</v>
      </c>
      <c r="D2" s="12" t="s">
        <v>36</v>
      </c>
      <c r="E2" s="13">
        <v>160</v>
      </c>
      <c r="F2" s="13">
        <v>160</v>
      </c>
      <c r="G2" s="13">
        <v>146</v>
      </c>
      <c r="H2" s="13">
        <v>155.001</v>
      </c>
      <c r="I2" s="13"/>
      <c r="J2" s="13"/>
      <c r="K2" s="14">
        <v>4</v>
      </c>
      <c r="L2" s="14">
        <v>621.00099999999998</v>
      </c>
      <c r="M2" s="15">
        <v>155.25024999999999</v>
      </c>
      <c r="N2" s="16">
        <v>2</v>
      </c>
      <c r="O2" s="17">
        <v>157.25024999999999</v>
      </c>
    </row>
    <row r="5" spans="1:17" x14ac:dyDescent="0.3">
      <c r="K5" s="7">
        <f>SUM(K2:K4)</f>
        <v>4</v>
      </c>
      <c r="L5" s="7">
        <f>SUM(L2:L4)</f>
        <v>621.00099999999998</v>
      </c>
      <c r="M5" s="8">
        <f>SUM(L5/K5)</f>
        <v>155.25024999999999</v>
      </c>
      <c r="N5" s="7">
        <f>SUM(N2:N4)</f>
        <v>2</v>
      </c>
      <c r="O5" s="8">
        <f>SUM(M5+N5)</f>
        <v>157.25024999999999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349" priority="1" rank="1"/>
  </conditionalFormatting>
  <conditionalFormatting sqref="I2">
    <cfRule type="top10" dxfId="1348" priority="2" rank="1"/>
  </conditionalFormatting>
  <conditionalFormatting sqref="H2">
    <cfRule type="top10" dxfId="1347" priority="3" rank="1"/>
  </conditionalFormatting>
  <conditionalFormatting sqref="G2">
    <cfRule type="top10" dxfId="1346" priority="4" rank="1"/>
  </conditionalFormatting>
  <conditionalFormatting sqref="F2">
    <cfRule type="top10" dxfId="1345" priority="5" rank="1"/>
  </conditionalFormatting>
  <conditionalFormatting sqref="E2">
    <cfRule type="top10" dxfId="1344" priority="6" rank="1"/>
  </conditionalFormatting>
  <hyperlinks>
    <hyperlink ref="Q1" location="'National Rankings'!A1" display="Return to Rankings" xr:uid="{40714CC6-2CF2-47DF-994E-EF0A738F6B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F090E0-2AA3-4C90-ABA3-EA541EAE1F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F197E-B846-40C5-9DFA-FCBFB7DD5F8C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149</v>
      </c>
      <c r="C2" s="11">
        <v>44506</v>
      </c>
      <c r="D2" s="12" t="s">
        <v>36</v>
      </c>
      <c r="E2" s="13">
        <v>181</v>
      </c>
      <c r="F2" s="13">
        <v>185.001</v>
      </c>
      <c r="G2" s="13">
        <v>182</v>
      </c>
      <c r="H2" s="13">
        <v>175.001</v>
      </c>
      <c r="I2" s="13"/>
      <c r="J2" s="13"/>
      <c r="K2" s="14">
        <v>4</v>
      </c>
      <c r="L2" s="14">
        <v>723.00199999999995</v>
      </c>
      <c r="M2" s="15">
        <v>180.75049999999999</v>
      </c>
      <c r="N2" s="16">
        <v>4</v>
      </c>
      <c r="O2" s="17">
        <v>184.75049999999999</v>
      </c>
    </row>
    <row r="5" spans="1:17" x14ac:dyDescent="0.3">
      <c r="K5" s="7">
        <f>SUM(K2:K4)</f>
        <v>4</v>
      </c>
      <c r="L5" s="7">
        <f>SUM(L2:L4)</f>
        <v>723.00199999999995</v>
      </c>
      <c r="M5" s="8">
        <f>SUM(L5/K5)</f>
        <v>180.75049999999999</v>
      </c>
      <c r="N5" s="7">
        <f>SUM(N2:N4)</f>
        <v>4</v>
      </c>
      <c r="O5" s="8">
        <f>SUM(M5+N5)</f>
        <v>184.75049999999999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4"/>
    <protectedRange algorithmName="SHA-512" hashValue="ON39YdpmFHfN9f47KpiRvqrKx0V9+erV1CNkpWzYhW/Qyc6aT8rEyCrvauWSYGZK2ia3o7vd3akF07acHAFpOA==" saltValue="yVW9XmDwTqEnmpSGai0KYg==" spinCount="100000" sqref="D2" name="Range1_1_1_14"/>
  </protectedRanges>
  <conditionalFormatting sqref="J2">
    <cfRule type="top10" dxfId="1343" priority="1" rank="1"/>
  </conditionalFormatting>
  <conditionalFormatting sqref="I2">
    <cfRule type="top10" dxfId="1342" priority="2" rank="1"/>
  </conditionalFormatting>
  <conditionalFormatting sqref="H2">
    <cfRule type="top10" dxfId="1341" priority="3" rank="1"/>
  </conditionalFormatting>
  <conditionalFormatting sqref="G2">
    <cfRule type="top10" dxfId="1340" priority="4" rank="1"/>
  </conditionalFormatting>
  <conditionalFormatting sqref="F2">
    <cfRule type="top10" dxfId="1339" priority="5" rank="1"/>
  </conditionalFormatting>
  <conditionalFormatting sqref="E2">
    <cfRule type="top10" dxfId="1338" priority="6" rank="1"/>
  </conditionalFormatting>
  <hyperlinks>
    <hyperlink ref="Q1" location="'National Rankings'!A1" display="Return to Rankings" xr:uid="{4C29CDF4-3D7E-4421-A5C5-91203CD6EF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03AE47-E9E0-491B-8A6C-E08C5917F2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83C8A-6DD6-4B93-A0A2-7AEB2419E503}">
  <sheetPr codeName="Sheet44"/>
  <dimension ref="A1:Q11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49</v>
      </c>
      <c r="C2" s="11">
        <v>44271</v>
      </c>
      <c r="D2" s="12" t="s">
        <v>46</v>
      </c>
      <c r="E2" s="13">
        <v>170</v>
      </c>
      <c r="F2" s="13">
        <v>172</v>
      </c>
      <c r="G2" s="13">
        <v>178</v>
      </c>
      <c r="H2" s="13">
        <v>174</v>
      </c>
      <c r="I2" s="13"/>
      <c r="J2" s="13"/>
      <c r="K2" s="14">
        <v>4</v>
      </c>
      <c r="L2" s="14">
        <v>694</v>
      </c>
      <c r="M2" s="15">
        <v>173.5</v>
      </c>
      <c r="N2" s="16">
        <v>4</v>
      </c>
      <c r="O2" s="17">
        <v>177.5</v>
      </c>
    </row>
    <row r="3" spans="1:17" x14ac:dyDescent="0.3">
      <c r="A3" s="9" t="s">
        <v>42</v>
      </c>
      <c r="B3" s="10" t="s">
        <v>49</v>
      </c>
      <c r="C3" s="11">
        <v>44283</v>
      </c>
      <c r="D3" s="12" t="s">
        <v>46</v>
      </c>
      <c r="E3" s="13">
        <v>182</v>
      </c>
      <c r="F3" s="13">
        <v>178</v>
      </c>
      <c r="G3" s="13">
        <v>176</v>
      </c>
      <c r="H3" s="13">
        <v>188</v>
      </c>
      <c r="I3" s="13"/>
      <c r="J3" s="13"/>
      <c r="K3" s="14">
        <v>4</v>
      </c>
      <c r="L3" s="14">
        <v>724</v>
      </c>
      <c r="M3" s="15">
        <v>181</v>
      </c>
      <c r="N3" s="16">
        <v>8</v>
      </c>
      <c r="O3" s="17">
        <v>189</v>
      </c>
    </row>
    <row r="4" spans="1:17" x14ac:dyDescent="0.3">
      <c r="A4" s="9" t="s">
        <v>42</v>
      </c>
      <c r="B4" s="10" t="s">
        <v>49</v>
      </c>
      <c r="C4" s="11">
        <v>44306</v>
      </c>
      <c r="D4" s="12" t="s">
        <v>46</v>
      </c>
      <c r="E4" s="13">
        <v>167</v>
      </c>
      <c r="F4" s="13">
        <v>161</v>
      </c>
      <c r="G4" s="13">
        <v>174</v>
      </c>
      <c r="H4" s="13">
        <v>172</v>
      </c>
      <c r="I4" s="13"/>
      <c r="J4" s="13"/>
      <c r="K4" s="14">
        <v>4</v>
      </c>
      <c r="L4" s="14">
        <v>674</v>
      </c>
      <c r="M4" s="15">
        <v>168.5</v>
      </c>
      <c r="N4" s="16">
        <v>2</v>
      </c>
      <c r="O4" s="17">
        <v>170.5</v>
      </c>
    </row>
    <row r="5" spans="1:17" x14ac:dyDescent="0.3">
      <c r="A5" s="9" t="s">
        <v>42</v>
      </c>
      <c r="B5" s="10" t="s">
        <v>49</v>
      </c>
      <c r="C5" s="11">
        <v>44311</v>
      </c>
      <c r="D5" s="12" t="s">
        <v>46</v>
      </c>
      <c r="E5" s="13">
        <v>177</v>
      </c>
      <c r="F5" s="13">
        <v>174</v>
      </c>
      <c r="G5" s="13">
        <v>166</v>
      </c>
      <c r="H5" s="13">
        <v>178</v>
      </c>
      <c r="I5" s="13"/>
      <c r="J5" s="13"/>
      <c r="K5" s="14">
        <v>4</v>
      </c>
      <c r="L5" s="14">
        <v>695</v>
      </c>
      <c r="M5" s="15">
        <v>173.75</v>
      </c>
      <c r="N5" s="16">
        <v>2</v>
      </c>
      <c r="O5" s="17">
        <v>175.75</v>
      </c>
    </row>
    <row r="6" spans="1:17" x14ac:dyDescent="0.3">
      <c r="A6" s="9" t="s">
        <v>42</v>
      </c>
      <c r="B6" s="10" t="s">
        <v>49</v>
      </c>
      <c r="C6" s="11">
        <v>44339</v>
      </c>
      <c r="D6" s="12" t="s">
        <v>46</v>
      </c>
      <c r="E6" s="13">
        <v>176</v>
      </c>
      <c r="F6" s="13">
        <v>175</v>
      </c>
      <c r="G6" s="13">
        <v>181</v>
      </c>
      <c r="H6" s="13">
        <v>174</v>
      </c>
      <c r="I6" s="13"/>
      <c r="J6" s="13"/>
      <c r="K6" s="14">
        <v>4</v>
      </c>
      <c r="L6" s="14">
        <v>706</v>
      </c>
      <c r="M6" s="15">
        <v>176.5</v>
      </c>
      <c r="N6" s="16">
        <v>4</v>
      </c>
      <c r="O6" s="17">
        <v>180.5</v>
      </c>
    </row>
    <row r="7" spans="1:17" x14ac:dyDescent="0.3">
      <c r="A7" s="9" t="s">
        <v>42</v>
      </c>
      <c r="B7" s="10" t="s">
        <v>101</v>
      </c>
      <c r="C7" s="11">
        <v>44362</v>
      </c>
      <c r="D7" s="12" t="s">
        <v>46</v>
      </c>
      <c r="E7" s="13">
        <v>183</v>
      </c>
      <c r="F7" s="13">
        <v>185</v>
      </c>
      <c r="G7" s="13">
        <v>184</v>
      </c>
      <c r="H7" s="13">
        <v>180</v>
      </c>
      <c r="I7" s="13"/>
      <c r="J7" s="13"/>
      <c r="K7" s="14">
        <v>4</v>
      </c>
      <c r="L7" s="14">
        <v>732</v>
      </c>
      <c r="M7" s="15">
        <v>183</v>
      </c>
      <c r="N7" s="16">
        <v>3</v>
      </c>
      <c r="O7" s="17">
        <v>186</v>
      </c>
    </row>
    <row r="8" spans="1:17" x14ac:dyDescent="0.3">
      <c r="A8" s="9" t="s">
        <v>42</v>
      </c>
      <c r="B8" s="10" t="s">
        <v>49</v>
      </c>
      <c r="C8" s="11">
        <v>44460</v>
      </c>
      <c r="D8" s="12" t="s">
        <v>46</v>
      </c>
      <c r="E8" s="13">
        <v>183</v>
      </c>
      <c r="F8" s="13">
        <v>172</v>
      </c>
      <c r="G8" s="13">
        <v>183</v>
      </c>
      <c r="H8" s="13">
        <v>177</v>
      </c>
      <c r="I8" s="13"/>
      <c r="J8" s="13"/>
      <c r="K8" s="14">
        <v>4</v>
      </c>
      <c r="L8" s="14">
        <v>715</v>
      </c>
      <c r="M8" s="15">
        <v>178.75</v>
      </c>
      <c r="N8" s="16">
        <v>2</v>
      </c>
      <c r="O8" s="17">
        <v>180.75</v>
      </c>
    </row>
    <row r="11" spans="1:17" x14ac:dyDescent="0.3">
      <c r="K11" s="7">
        <f>SUM(K2:K10)</f>
        <v>28</v>
      </c>
      <c r="L11" s="7">
        <f>SUM(L2:L10)</f>
        <v>4940</v>
      </c>
      <c r="M11" s="8">
        <f>SUM(L11/K11)</f>
        <v>176.42857142857142</v>
      </c>
      <c r="N11" s="7">
        <f>SUM(N2:N10)</f>
        <v>25</v>
      </c>
      <c r="O11" s="8">
        <f>SUM(M11+N11)</f>
        <v>201.42857142857142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_1_1"/>
    <protectedRange algorithmName="SHA-512" hashValue="ON39YdpmFHfN9f47KpiRvqrKx0V9+erV1CNkpWzYhW/Qyc6aT8rEyCrvauWSYGZK2ia3o7vd3akF07acHAFpOA==" saltValue="yVW9XmDwTqEnmpSGai0KYg==" spinCount="100000" sqref="D2" name="Range1_1_5_2_1"/>
    <protectedRange algorithmName="SHA-512" hashValue="ON39YdpmFHfN9f47KpiRvqrKx0V9+erV1CNkpWzYhW/Qyc6aT8rEyCrvauWSYGZK2ia3o7vd3akF07acHAFpOA==" saltValue="yVW9XmDwTqEnmpSGai0KYg==" spinCount="100000" sqref="E3:J3 B3:C3" name="Range1_8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12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6:J6 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7:J7 B7:C7" name="Range1_5_8"/>
    <protectedRange algorithmName="SHA-512" hashValue="ON39YdpmFHfN9f47KpiRvqrKx0V9+erV1CNkpWzYhW/Qyc6aT8rEyCrvauWSYGZK2ia3o7vd3akF07acHAFpOA==" saltValue="yVW9XmDwTqEnmpSGai0KYg==" spinCount="100000" sqref="D7" name="Range1_1_3_9"/>
    <protectedRange algorithmName="SHA-512" hashValue="ON39YdpmFHfN9f47KpiRvqrKx0V9+erV1CNkpWzYhW/Qyc6aT8rEyCrvauWSYGZK2ia3o7vd3akF07acHAFpOA==" saltValue="yVW9XmDwTqEnmpSGai0KYg==" spinCount="100000" sqref="B8:C8 E8:J8" name="Range1_2_1"/>
    <protectedRange algorithmName="SHA-512" hashValue="ON39YdpmFHfN9f47KpiRvqrKx0V9+erV1CNkpWzYhW/Qyc6aT8rEyCrvauWSYGZK2ia3o7vd3akF07acHAFpOA==" saltValue="yVW9XmDwTqEnmpSGai0KYg==" spinCount="100000" sqref="D8" name="Range1_1_1_1"/>
  </protectedRanges>
  <conditionalFormatting sqref="J2">
    <cfRule type="top10" dxfId="1337" priority="37" rank="1"/>
  </conditionalFormatting>
  <conditionalFormatting sqref="I2">
    <cfRule type="top10" dxfId="1336" priority="38" rank="1"/>
  </conditionalFormatting>
  <conditionalFormatting sqref="H2">
    <cfRule type="top10" dxfId="1335" priority="39" rank="1"/>
  </conditionalFormatting>
  <conditionalFormatting sqref="G2">
    <cfRule type="top10" dxfId="1334" priority="40" rank="1"/>
  </conditionalFormatting>
  <conditionalFormatting sqref="F2">
    <cfRule type="top10" dxfId="1333" priority="41" rank="1"/>
  </conditionalFormatting>
  <conditionalFormatting sqref="E2">
    <cfRule type="top10" dxfId="1332" priority="42" rank="1"/>
  </conditionalFormatting>
  <conditionalFormatting sqref="J3">
    <cfRule type="top10" dxfId="1331" priority="31" rank="1"/>
  </conditionalFormatting>
  <conditionalFormatting sqref="I3">
    <cfRule type="top10" dxfId="1330" priority="32" rank="1"/>
  </conditionalFormatting>
  <conditionalFormatting sqref="H3">
    <cfRule type="top10" dxfId="1329" priority="33" rank="1"/>
  </conditionalFormatting>
  <conditionalFormatting sqref="G3">
    <cfRule type="top10" dxfId="1328" priority="34" rank="1"/>
  </conditionalFormatting>
  <conditionalFormatting sqref="F3">
    <cfRule type="top10" dxfId="1327" priority="35" rank="1"/>
  </conditionalFormatting>
  <conditionalFormatting sqref="E3">
    <cfRule type="top10" dxfId="1326" priority="36" rank="1"/>
  </conditionalFormatting>
  <conditionalFormatting sqref="J4">
    <cfRule type="top10" dxfId="1325" priority="25" rank="1"/>
  </conditionalFormatting>
  <conditionalFormatting sqref="I4">
    <cfRule type="top10" dxfId="1324" priority="26" rank="1"/>
  </conditionalFormatting>
  <conditionalFormatting sqref="H4">
    <cfRule type="top10" dxfId="1323" priority="27" rank="1"/>
  </conditionalFormatting>
  <conditionalFormatting sqref="G4">
    <cfRule type="top10" dxfId="1322" priority="28" rank="1"/>
  </conditionalFormatting>
  <conditionalFormatting sqref="F4">
    <cfRule type="top10" dxfId="1321" priority="29" rank="1"/>
  </conditionalFormatting>
  <conditionalFormatting sqref="E4">
    <cfRule type="top10" dxfId="1320" priority="30" rank="1"/>
  </conditionalFormatting>
  <conditionalFormatting sqref="J5">
    <cfRule type="top10" dxfId="1319" priority="19" rank="1"/>
  </conditionalFormatting>
  <conditionalFormatting sqref="I5">
    <cfRule type="top10" dxfId="1318" priority="20" rank="1"/>
  </conditionalFormatting>
  <conditionalFormatting sqref="H5">
    <cfRule type="top10" dxfId="1317" priority="21" rank="1"/>
  </conditionalFormatting>
  <conditionalFormatting sqref="G5">
    <cfRule type="top10" dxfId="1316" priority="22" rank="1"/>
  </conditionalFormatting>
  <conditionalFormatting sqref="F5">
    <cfRule type="top10" dxfId="1315" priority="23" rank="1"/>
  </conditionalFormatting>
  <conditionalFormatting sqref="E5">
    <cfRule type="top10" dxfId="1314" priority="24" rank="1"/>
  </conditionalFormatting>
  <conditionalFormatting sqref="J6">
    <cfRule type="top10" dxfId="1313" priority="13" rank="1"/>
  </conditionalFormatting>
  <conditionalFormatting sqref="I6">
    <cfRule type="top10" dxfId="1312" priority="14" rank="1"/>
  </conditionalFormatting>
  <conditionalFormatting sqref="H6">
    <cfRule type="top10" dxfId="1311" priority="15" rank="1"/>
  </conditionalFormatting>
  <conditionalFormatting sqref="G6">
    <cfRule type="top10" dxfId="1310" priority="16" rank="1"/>
  </conditionalFormatting>
  <conditionalFormatting sqref="F6">
    <cfRule type="top10" dxfId="1309" priority="17" rank="1"/>
  </conditionalFormatting>
  <conditionalFormatting sqref="E6">
    <cfRule type="top10" dxfId="1308" priority="18" rank="1"/>
  </conditionalFormatting>
  <conditionalFormatting sqref="J7">
    <cfRule type="top10" dxfId="1307" priority="7" rank="1"/>
  </conditionalFormatting>
  <conditionalFormatting sqref="I7">
    <cfRule type="top10" dxfId="1306" priority="8" rank="1"/>
  </conditionalFormatting>
  <conditionalFormatting sqref="H7">
    <cfRule type="top10" dxfId="1305" priority="9" rank="1"/>
  </conditionalFormatting>
  <conditionalFormatting sqref="G7">
    <cfRule type="top10" dxfId="1304" priority="10" rank="1"/>
  </conditionalFormatting>
  <conditionalFormatting sqref="F7">
    <cfRule type="top10" dxfId="1303" priority="11" rank="1"/>
  </conditionalFormatting>
  <conditionalFormatting sqref="E7">
    <cfRule type="top10" dxfId="1302" priority="12" rank="1"/>
  </conditionalFormatting>
  <conditionalFormatting sqref="J8">
    <cfRule type="top10" dxfId="1301" priority="1" rank="1"/>
  </conditionalFormatting>
  <conditionalFormatting sqref="I8">
    <cfRule type="top10" dxfId="1300" priority="2" rank="1"/>
  </conditionalFormatting>
  <conditionalFormatting sqref="H8">
    <cfRule type="top10" dxfId="1299" priority="3" rank="1"/>
  </conditionalFormatting>
  <conditionalFormatting sqref="G8">
    <cfRule type="top10" dxfId="1298" priority="4" rank="1"/>
  </conditionalFormatting>
  <conditionalFormatting sqref="F8">
    <cfRule type="top10" dxfId="1297" priority="5" rank="1"/>
  </conditionalFormatting>
  <conditionalFormatting sqref="E8">
    <cfRule type="top10" dxfId="1296" priority="6" rank="1"/>
  </conditionalFormatting>
  <hyperlinks>
    <hyperlink ref="Q1" location="'National Rankings'!A1" display="Return to Rankings" xr:uid="{E6363F0F-C5E0-4A60-A015-57558D589D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B14C37-5EDF-4D2A-8CA9-9A5DC5E025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6641-E66B-4751-9B67-EDEADC0B7FE2}">
  <sheetPr codeName="Sheet45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57</v>
      </c>
      <c r="C2" s="11">
        <v>44282</v>
      </c>
      <c r="D2" s="12" t="s">
        <v>36</v>
      </c>
      <c r="E2" s="13">
        <v>164</v>
      </c>
      <c r="F2" s="13">
        <v>168</v>
      </c>
      <c r="G2" s="13">
        <v>171</v>
      </c>
      <c r="H2" s="13">
        <v>175</v>
      </c>
      <c r="I2" s="13"/>
      <c r="J2" s="13"/>
      <c r="K2" s="14">
        <v>4</v>
      </c>
      <c r="L2" s="14">
        <v>678</v>
      </c>
      <c r="M2" s="15">
        <v>169.5</v>
      </c>
      <c r="N2" s="16">
        <v>3</v>
      </c>
      <c r="O2" s="17">
        <v>172.5</v>
      </c>
    </row>
    <row r="5" spans="1:17" x14ac:dyDescent="0.3">
      <c r="K5" s="7">
        <f>SUM(K2:K4)</f>
        <v>4</v>
      </c>
      <c r="L5" s="7">
        <f>SUM(L2:L4)</f>
        <v>678</v>
      </c>
      <c r="M5" s="8">
        <f>SUM(L5/K5)</f>
        <v>169.5</v>
      </c>
      <c r="N5" s="7">
        <f>SUM(N2:N4)</f>
        <v>3</v>
      </c>
      <c r="O5" s="8">
        <f>SUM(M5+N5)</f>
        <v>172.5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I2">
    <cfRule type="top10" dxfId="1295" priority="2" rank="1"/>
  </conditionalFormatting>
  <conditionalFormatting sqref="E2">
    <cfRule type="top10" dxfId="1294" priority="6" rank="1"/>
  </conditionalFormatting>
  <conditionalFormatting sqref="G2">
    <cfRule type="top10" dxfId="1293" priority="4" rank="1"/>
  </conditionalFormatting>
  <conditionalFormatting sqref="H2">
    <cfRule type="top10" dxfId="1292" priority="3" rank="1"/>
  </conditionalFormatting>
  <conditionalFormatting sqref="J2">
    <cfRule type="top10" dxfId="1291" priority="1" rank="1"/>
  </conditionalFormatting>
  <conditionalFormatting sqref="F2">
    <cfRule type="top10" dxfId="1290" priority="5" rank="1"/>
  </conditionalFormatting>
  <hyperlinks>
    <hyperlink ref="Q1" location="'National Rankings'!A1" display="Return to Rankings" xr:uid="{8BE436DC-50CD-46D7-AA14-35AFBB70AD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B5ECEF-D728-45AA-850D-6A07F5DE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F608-16AD-4402-8B3E-8E4528CE80E1}">
  <dimension ref="A1:Q13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93</v>
      </c>
      <c r="C2" s="11">
        <v>44352</v>
      </c>
      <c r="D2" s="12" t="s">
        <v>72</v>
      </c>
      <c r="E2" s="13">
        <v>182</v>
      </c>
      <c r="F2" s="13">
        <v>179</v>
      </c>
      <c r="G2" s="13">
        <v>177</v>
      </c>
      <c r="H2" s="13">
        <v>170</v>
      </c>
      <c r="I2" s="13"/>
      <c r="J2" s="13"/>
      <c r="K2" s="14">
        <v>4</v>
      </c>
      <c r="L2" s="14">
        <v>708</v>
      </c>
      <c r="M2" s="15">
        <v>177</v>
      </c>
      <c r="N2" s="16">
        <v>4</v>
      </c>
      <c r="O2" s="17">
        <v>181</v>
      </c>
    </row>
    <row r="3" spans="1:17" x14ac:dyDescent="0.3">
      <c r="A3" s="9" t="s">
        <v>42</v>
      </c>
      <c r="B3" s="10" t="s">
        <v>93</v>
      </c>
      <c r="C3" s="11">
        <v>44360</v>
      </c>
      <c r="D3" s="12" t="s">
        <v>60</v>
      </c>
      <c r="E3" s="49">
        <v>165</v>
      </c>
      <c r="F3" s="49">
        <v>174.1</v>
      </c>
      <c r="G3" s="49">
        <v>175</v>
      </c>
      <c r="H3" s="49">
        <v>175</v>
      </c>
      <c r="I3" s="49"/>
      <c r="J3" s="49"/>
      <c r="K3" s="14">
        <v>4</v>
      </c>
      <c r="L3" s="14">
        <v>689.1</v>
      </c>
      <c r="M3" s="15">
        <v>172.27500000000001</v>
      </c>
      <c r="N3" s="16">
        <v>2</v>
      </c>
      <c r="O3" s="17">
        <v>174.27500000000001</v>
      </c>
    </row>
    <row r="4" spans="1:17" x14ac:dyDescent="0.3">
      <c r="A4" s="9" t="s">
        <v>42</v>
      </c>
      <c r="B4" s="10" t="s">
        <v>93</v>
      </c>
      <c r="C4" s="11">
        <v>44388</v>
      </c>
      <c r="D4" s="12" t="s">
        <v>60</v>
      </c>
      <c r="E4" s="13">
        <v>154</v>
      </c>
      <c r="F4" s="13">
        <v>172</v>
      </c>
      <c r="G4" s="13">
        <v>180</v>
      </c>
      <c r="H4" s="13">
        <v>172</v>
      </c>
      <c r="I4" s="13"/>
      <c r="J4" s="13"/>
      <c r="K4" s="14">
        <v>4</v>
      </c>
      <c r="L4" s="14">
        <v>678</v>
      </c>
      <c r="M4" s="15">
        <v>169.5</v>
      </c>
      <c r="N4" s="16">
        <v>2</v>
      </c>
      <c r="O4" s="17">
        <v>171.5</v>
      </c>
    </row>
    <row r="5" spans="1:17" x14ac:dyDescent="0.3">
      <c r="A5" s="9" t="s">
        <v>24</v>
      </c>
      <c r="B5" s="10" t="s">
        <v>93</v>
      </c>
      <c r="C5" s="11">
        <v>44380</v>
      </c>
      <c r="D5" s="12" t="s">
        <v>72</v>
      </c>
      <c r="E5" s="13">
        <v>179</v>
      </c>
      <c r="F5" s="13">
        <v>175</v>
      </c>
      <c r="G5" s="13">
        <v>179</v>
      </c>
      <c r="H5" s="13">
        <v>180</v>
      </c>
      <c r="I5" s="13">
        <v>175</v>
      </c>
      <c r="J5" s="13">
        <v>177</v>
      </c>
      <c r="K5" s="14">
        <v>6</v>
      </c>
      <c r="L5" s="14">
        <v>1065</v>
      </c>
      <c r="M5" s="15">
        <v>177.5</v>
      </c>
      <c r="N5" s="16">
        <v>6</v>
      </c>
      <c r="O5" s="17">
        <f>SUM(M5:N5)</f>
        <v>183.5</v>
      </c>
    </row>
    <row r="6" spans="1:17" x14ac:dyDescent="0.3">
      <c r="A6" s="9" t="s">
        <v>42</v>
      </c>
      <c r="B6" s="10" t="s">
        <v>93</v>
      </c>
      <c r="C6" s="11">
        <v>44451</v>
      </c>
      <c r="D6" s="12" t="s">
        <v>60</v>
      </c>
      <c r="E6" s="13">
        <v>176</v>
      </c>
      <c r="F6" s="13">
        <v>170</v>
      </c>
      <c r="G6" s="13">
        <v>185</v>
      </c>
      <c r="H6" s="13">
        <v>184</v>
      </c>
      <c r="I6" s="13">
        <v>181</v>
      </c>
      <c r="J6" s="13">
        <v>186</v>
      </c>
      <c r="K6" s="14">
        <v>6</v>
      </c>
      <c r="L6" s="14">
        <v>1082</v>
      </c>
      <c r="M6" s="15">
        <v>180.33333333333334</v>
      </c>
      <c r="N6" s="16">
        <v>4</v>
      </c>
      <c r="O6" s="17">
        <v>184.33333333333334</v>
      </c>
    </row>
    <row r="7" spans="1:17" x14ac:dyDescent="0.3">
      <c r="A7" s="9" t="s">
        <v>42</v>
      </c>
      <c r="B7" s="10" t="s">
        <v>93</v>
      </c>
      <c r="C7" s="11">
        <v>44465</v>
      </c>
      <c r="D7" s="12" t="s">
        <v>137</v>
      </c>
      <c r="E7" s="13">
        <v>179</v>
      </c>
      <c r="F7" s="13">
        <v>179</v>
      </c>
      <c r="G7" s="13">
        <v>180</v>
      </c>
      <c r="H7" s="13">
        <v>190</v>
      </c>
      <c r="I7" s="13">
        <v>181</v>
      </c>
      <c r="J7" s="13">
        <v>183</v>
      </c>
      <c r="K7" s="14">
        <v>6</v>
      </c>
      <c r="L7" s="14">
        <v>1092</v>
      </c>
      <c r="M7" s="15">
        <v>182</v>
      </c>
      <c r="N7" s="16">
        <v>4</v>
      </c>
      <c r="O7" s="17">
        <v>186</v>
      </c>
    </row>
    <row r="8" spans="1:17" x14ac:dyDescent="0.3">
      <c r="A8" s="9" t="s">
        <v>42</v>
      </c>
      <c r="B8" s="10" t="s">
        <v>93</v>
      </c>
      <c r="C8" s="11">
        <v>44479</v>
      </c>
      <c r="D8" s="12" t="s">
        <v>60</v>
      </c>
      <c r="E8" s="49">
        <v>184</v>
      </c>
      <c r="F8" s="49">
        <v>173.1</v>
      </c>
      <c r="G8" s="49">
        <v>176</v>
      </c>
      <c r="H8" s="49">
        <v>173</v>
      </c>
      <c r="I8" s="49"/>
      <c r="J8" s="49"/>
      <c r="K8" s="14">
        <v>4</v>
      </c>
      <c r="L8" s="14">
        <v>706.1</v>
      </c>
      <c r="M8" s="15">
        <v>176.52500000000001</v>
      </c>
      <c r="N8" s="16">
        <v>2</v>
      </c>
      <c r="O8" s="17">
        <v>178.52500000000001</v>
      </c>
    </row>
    <row r="9" spans="1:17" x14ac:dyDescent="0.3">
      <c r="A9" s="9" t="s">
        <v>42</v>
      </c>
      <c r="B9" s="10" t="s">
        <v>93</v>
      </c>
      <c r="C9" s="11">
        <v>44443</v>
      </c>
      <c r="D9" s="12" t="s">
        <v>72</v>
      </c>
      <c r="E9" s="13">
        <v>178</v>
      </c>
      <c r="F9" s="13">
        <v>175</v>
      </c>
      <c r="G9" s="13">
        <v>180</v>
      </c>
      <c r="H9" s="13">
        <v>183</v>
      </c>
      <c r="I9" s="13"/>
      <c r="J9" s="13"/>
      <c r="K9" s="14">
        <v>4</v>
      </c>
      <c r="L9" s="14">
        <v>716</v>
      </c>
      <c r="M9" s="15">
        <v>179</v>
      </c>
      <c r="N9" s="16">
        <v>8</v>
      </c>
      <c r="O9" s="17">
        <v>187</v>
      </c>
    </row>
    <row r="10" spans="1:17" x14ac:dyDescent="0.3">
      <c r="A10" s="9" t="s">
        <v>42</v>
      </c>
      <c r="B10" s="10" t="s">
        <v>93</v>
      </c>
      <c r="C10" s="11">
        <v>44471</v>
      </c>
      <c r="D10" s="12" t="s">
        <v>72</v>
      </c>
      <c r="E10" s="13">
        <v>167</v>
      </c>
      <c r="F10" s="13">
        <v>162</v>
      </c>
      <c r="G10" s="13">
        <v>170</v>
      </c>
      <c r="H10" s="13">
        <v>181</v>
      </c>
      <c r="I10" s="13">
        <v>174</v>
      </c>
      <c r="J10" s="13">
        <v>180</v>
      </c>
      <c r="K10" s="14">
        <v>6</v>
      </c>
      <c r="L10" s="14">
        <v>1034</v>
      </c>
      <c r="M10" s="15">
        <v>172.33333333333334</v>
      </c>
      <c r="N10" s="16">
        <v>4</v>
      </c>
      <c r="O10" s="17">
        <v>176.33333333333334</v>
      </c>
    </row>
    <row r="13" spans="1:17" x14ac:dyDescent="0.3">
      <c r="K13" s="7">
        <f>SUM(K2:K12)</f>
        <v>44</v>
      </c>
      <c r="L13" s="7">
        <f>SUM(L2:L12)</f>
        <v>7770.2000000000007</v>
      </c>
      <c r="M13" s="8">
        <f>SUM(L13/K13)</f>
        <v>176.59545454545457</v>
      </c>
      <c r="N13" s="7">
        <f>SUM(N2:N12)</f>
        <v>36</v>
      </c>
      <c r="O13" s="8">
        <f>SUM(M13+N13)</f>
        <v>212.59545454545457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_3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5:J5 B5:C5" name="Range1_9_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6:J6 B6:C6" name="Range1_24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B9:C9 E9:J9" name="Range1_7"/>
    <protectedRange algorithmName="SHA-512" hashValue="ON39YdpmFHfN9f47KpiRvqrKx0V9+erV1CNkpWzYhW/Qyc6aT8rEyCrvauWSYGZK2ia3o7vd3akF07acHAFpOA==" saltValue="yVW9XmDwTqEnmpSGai0KYg==" spinCount="100000" sqref="D9" name="Range1_1_5"/>
    <protectedRange algorithmName="SHA-512" hashValue="ON39YdpmFHfN9f47KpiRvqrKx0V9+erV1CNkpWzYhW/Qyc6aT8rEyCrvauWSYGZK2ia3o7vd3akF07acHAFpOA==" saltValue="yVW9XmDwTqEnmpSGai0KYg==" spinCount="100000" sqref="E10:J10 B10:C10" name="Range1_15_4"/>
    <protectedRange algorithmName="SHA-512" hashValue="ON39YdpmFHfN9f47KpiRvqrKx0V9+erV1CNkpWzYhW/Qyc6aT8rEyCrvauWSYGZK2ia3o7vd3akF07acHAFpOA==" saltValue="yVW9XmDwTqEnmpSGai0KYg==" spinCount="100000" sqref="D10" name="Range1_1_15_2"/>
  </protectedRanges>
  <conditionalFormatting sqref="J2">
    <cfRule type="top10" dxfId="2504" priority="55" rank="1"/>
  </conditionalFormatting>
  <conditionalFormatting sqref="I2">
    <cfRule type="top10" dxfId="2503" priority="56" rank="1"/>
  </conditionalFormatting>
  <conditionalFormatting sqref="H2">
    <cfRule type="top10" dxfId="2502" priority="57" rank="1"/>
  </conditionalFormatting>
  <conditionalFormatting sqref="G2">
    <cfRule type="top10" dxfId="2501" priority="58" rank="1"/>
  </conditionalFormatting>
  <conditionalFormatting sqref="F2">
    <cfRule type="top10" dxfId="2500" priority="59" rank="1"/>
  </conditionalFormatting>
  <conditionalFormatting sqref="E2">
    <cfRule type="top10" dxfId="2499" priority="60" rank="1"/>
  </conditionalFormatting>
  <conditionalFormatting sqref="J3">
    <cfRule type="top10" dxfId="2498" priority="49" rank="1"/>
  </conditionalFormatting>
  <conditionalFormatting sqref="I3">
    <cfRule type="top10" dxfId="2497" priority="50" rank="1"/>
  </conditionalFormatting>
  <conditionalFormatting sqref="H3">
    <cfRule type="top10" dxfId="2496" priority="51" rank="1"/>
  </conditionalFormatting>
  <conditionalFormatting sqref="G3">
    <cfRule type="top10" dxfId="2495" priority="52" rank="1"/>
  </conditionalFormatting>
  <conditionalFormatting sqref="F3">
    <cfRule type="top10" dxfId="2494" priority="53" rank="1"/>
  </conditionalFormatting>
  <conditionalFormatting sqref="E3">
    <cfRule type="top10" dxfId="2493" priority="54" rank="1"/>
  </conditionalFormatting>
  <conditionalFormatting sqref="J4">
    <cfRule type="top10" dxfId="2492" priority="43" rank="1"/>
  </conditionalFormatting>
  <conditionalFormatting sqref="I4">
    <cfRule type="top10" dxfId="2491" priority="44" rank="1"/>
  </conditionalFormatting>
  <conditionalFormatting sqref="H4">
    <cfRule type="top10" dxfId="2490" priority="45" rank="1"/>
  </conditionalFormatting>
  <conditionalFormatting sqref="G4">
    <cfRule type="top10" dxfId="2489" priority="46" rank="1"/>
  </conditionalFormatting>
  <conditionalFormatting sqref="F4">
    <cfRule type="top10" dxfId="2488" priority="47" rank="1"/>
  </conditionalFormatting>
  <conditionalFormatting sqref="E4">
    <cfRule type="top10" dxfId="2487" priority="48" rank="1"/>
  </conditionalFormatting>
  <conditionalFormatting sqref="I5">
    <cfRule type="top10" dxfId="2486" priority="36" rank="1"/>
  </conditionalFormatting>
  <conditionalFormatting sqref="H5">
    <cfRule type="top10" dxfId="2485" priority="32" rank="1"/>
  </conditionalFormatting>
  <conditionalFormatting sqref="J5">
    <cfRule type="top10" dxfId="2484" priority="33" rank="1"/>
  </conditionalFormatting>
  <conditionalFormatting sqref="G5">
    <cfRule type="top10" dxfId="2483" priority="35" rank="1"/>
  </conditionalFormatting>
  <conditionalFormatting sqref="F5">
    <cfRule type="top10" dxfId="2482" priority="34" rank="1"/>
  </conditionalFormatting>
  <conditionalFormatting sqref="E5">
    <cfRule type="top10" dxfId="2481" priority="31" rank="1"/>
  </conditionalFormatting>
  <conditionalFormatting sqref="J6">
    <cfRule type="top10" dxfId="2480" priority="25" rank="1"/>
  </conditionalFormatting>
  <conditionalFormatting sqref="I6">
    <cfRule type="top10" dxfId="2479" priority="26" rank="1"/>
  </conditionalFormatting>
  <conditionalFormatting sqref="H6">
    <cfRule type="top10" dxfId="2478" priority="27" rank="1"/>
  </conditionalFormatting>
  <conditionalFormatting sqref="G6">
    <cfRule type="top10" dxfId="2477" priority="28" rank="1"/>
  </conditionalFormatting>
  <conditionalFormatting sqref="F6">
    <cfRule type="top10" dxfId="2476" priority="29" rank="1"/>
  </conditionalFormatting>
  <conditionalFormatting sqref="E6">
    <cfRule type="top10" dxfId="2475" priority="30" rank="1"/>
  </conditionalFormatting>
  <conditionalFormatting sqref="I7">
    <cfRule type="top10" dxfId="2474" priority="19" rank="1"/>
  </conditionalFormatting>
  <conditionalFormatting sqref="H7">
    <cfRule type="top10" dxfId="2473" priority="20" rank="1"/>
  </conditionalFormatting>
  <conditionalFormatting sqref="G7">
    <cfRule type="top10" dxfId="2472" priority="21" rank="1"/>
  </conditionalFormatting>
  <conditionalFormatting sqref="F7">
    <cfRule type="top10" dxfId="2471" priority="22" rank="1"/>
  </conditionalFormatting>
  <conditionalFormatting sqref="E7">
    <cfRule type="top10" dxfId="2470" priority="23" rank="1"/>
  </conditionalFormatting>
  <conditionalFormatting sqref="J7">
    <cfRule type="top10" dxfId="2469" priority="24" rank="1"/>
  </conditionalFormatting>
  <conditionalFormatting sqref="J8">
    <cfRule type="top10" dxfId="2468" priority="13" rank="1"/>
  </conditionalFormatting>
  <conditionalFormatting sqref="I8">
    <cfRule type="top10" dxfId="2467" priority="14" rank="1"/>
  </conditionalFormatting>
  <conditionalFormatting sqref="H8">
    <cfRule type="top10" dxfId="2466" priority="15" rank="1"/>
  </conditionalFormatting>
  <conditionalFormatting sqref="G8">
    <cfRule type="top10" dxfId="2465" priority="16" rank="1"/>
  </conditionalFormatting>
  <conditionalFormatting sqref="F8">
    <cfRule type="top10" dxfId="2464" priority="17" rank="1"/>
  </conditionalFormatting>
  <conditionalFormatting sqref="E8">
    <cfRule type="top10" dxfId="2463" priority="18" rank="1"/>
  </conditionalFormatting>
  <conditionalFormatting sqref="J9">
    <cfRule type="top10" dxfId="2462" priority="7" rank="1"/>
  </conditionalFormatting>
  <conditionalFormatting sqref="I9">
    <cfRule type="top10" dxfId="2461" priority="8" rank="1"/>
  </conditionalFormatting>
  <conditionalFormatting sqref="H9">
    <cfRule type="top10" dxfId="2460" priority="9" rank="1"/>
  </conditionalFormatting>
  <conditionalFormatting sqref="G9">
    <cfRule type="top10" dxfId="2459" priority="10" rank="1"/>
  </conditionalFormatting>
  <conditionalFormatting sqref="F9">
    <cfRule type="top10" dxfId="2458" priority="11" rank="1"/>
  </conditionalFormatting>
  <conditionalFormatting sqref="E9">
    <cfRule type="top10" dxfId="2457" priority="12" rank="1"/>
  </conditionalFormatting>
  <conditionalFormatting sqref="J10">
    <cfRule type="top10" dxfId="2456" priority="1" rank="1"/>
  </conditionalFormatting>
  <conditionalFormatting sqref="I10">
    <cfRule type="top10" dxfId="2455" priority="2" rank="1"/>
  </conditionalFormatting>
  <conditionalFormatting sqref="H10">
    <cfRule type="top10" dxfId="2454" priority="3" rank="1"/>
  </conditionalFormatting>
  <conditionalFormatting sqref="G10">
    <cfRule type="top10" dxfId="2453" priority="4" rank="1"/>
  </conditionalFormatting>
  <conditionalFormatting sqref="F10">
    <cfRule type="top10" dxfId="2452" priority="5" rank="1"/>
  </conditionalFormatting>
  <conditionalFormatting sqref="E10">
    <cfRule type="top10" dxfId="2451" priority="6" rank="1"/>
  </conditionalFormatting>
  <hyperlinks>
    <hyperlink ref="Q1" location="'National Rankings'!A1" display="Return to Rankings" xr:uid="{F9027641-3F83-478D-9C90-427A5E4365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53C977-C21D-4FF9-9D6D-AE1F76DD1A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462E3-01AD-46FE-8442-10BF4AB9C1A1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27</v>
      </c>
      <c r="C2" s="11">
        <v>44429</v>
      </c>
      <c r="D2" s="12" t="s">
        <v>26</v>
      </c>
      <c r="E2" s="13">
        <v>194</v>
      </c>
      <c r="F2" s="13">
        <v>195</v>
      </c>
      <c r="G2" s="13">
        <v>193</v>
      </c>
      <c r="H2" s="13">
        <v>193</v>
      </c>
      <c r="I2" s="13"/>
      <c r="J2" s="13"/>
      <c r="K2" s="14">
        <v>4</v>
      </c>
      <c r="L2" s="14">
        <v>775</v>
      </c>
      <c r="M2" s="15">
        <v>193.75</v>
      </c>
      <c r="N2" s="16">
        <v>6</v>
      </c>
      <c r="O2" s="17">
        <v>199.75</v>
      </c>
    </row>
    <row r="5" spans="1:17" x14ac:dyDescent="0.3">
      <c r="K5" s="7">
        <f>SUM(K2:K4)</f>
        <v>4</v>
      </c>
      <c r="L5" s="7">
        <f>SUM(L2:L4)</f>
        <v>775</v>
      </c>
      <c r="M5" s="8">
        <f>SUM(L5/K5)</f>
        <v>193.75</v>
      </c>
      <c r="N5" s="7">
        <f>SUM(N2:N4)</f>
        <v>6</v>
      </c>
      <c r="O5" s="8">
        <f>SUM(M5+N5)</f>
        <v>199.75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I2">
    <cfRule type="top10" dxfId="1289" priority="2" rank="1"/>
  </conditionalFormatting>
  <conditionalFormatting sqref="H2">
    <cfRule type="top10" dxfId="1288" priority="3" rank="1"/>
  </conditionalFormatting>
  <conditionalFormatting sqref="G2">
    <cfRule type="top10" dxfId="1287" priority="4" rank="1"/>
  </conditionalFormatting>
  <conditionalFormatting sqref="J2">
    <cfRule type="top10" dxfId="1286" priority="1" rank="1"/>
  </conditionalFormatting>
  <conditionalFormatting sqref="F2">
    <cfRule type="top10" dxfId="1285" priority="5" rank="1"/>
  </conditionalFormatting>
  <conditionalFormatting sqref="E2">
    <cfRule type="top10" dxfId="1284" priority="6" rank="1"/>
  </conditionalFormatting>
  <hyperlinks>
    <hyperlink ref="Q1" location="'National Rankings'!A1" display="Return to Rankings" xr:uid="{A99F30DF-57CA-453F-B756-B33E05B2478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2047AA-85D6-481E-B064-498FC738C9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2236F-0F36-4550-9F0F-590F50D92DF7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143</v>
      </c>
      <c r="C2" s="11">
        <v>44460</v>
      </c>
      <c r="D2" s="12" t="s">
        <v>46</v>
      </c>
      <c r="E2" s="13">
        <v>189</v>
      </c>
      <c r="F2" s="13">
        <v>188</v>
      </c>
      <c r="G2" s="13">
        <v>189</v>
      </c>
      <c r="H2" s="13">
        <v>184</v>
      </c>
      <c r="I2" s="13"/>
      <c r="J2" s="13"/>
      <c r="K2" s="14">
        <v>4</v>
      </c>
      <c r="L2" s="14">
        <v>750</v>
      </c>
      <c r="M2" s="15">
        <v>187.5</v>
      </c>
      <c r="N2" s="16">
        <v>6</v>
      </c>
      <c r="O2" s="17">
        <v>193.5</v>
      </c>
    </row>
    <row r="5" spans="1:17" x14ac:dyDescent="0.3">
      <c r="K5" s="7">
        <f>SUM(K2:K4)</f>
        <v>4</v>
      </c>
      <c r="L5" s="7">
        <f>SUM(L2:L4)</f>
        <v>750</v>
      </c>
      <c r="M5" s="8">
        <f>SUM(L5/K5)</f>
        <v>187.5</v>
      </c>
      <c r="N5" s="7">
        <f>SUM(N2:N4)</f>
        <v>6</v>
      </c>
      <c r="O5" s="8">
        <f>SUM(M5+N5)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J2">
    <cfRule type="top10" dxfId="1283" priority="1" rank="1"/>
  </conditionalFormatting>
  <conditionalFormatting sqref="I2">
    <cfRule type="top10" dxfId="1282" priority="2" rank="1"/>
  </conditionalFormatting>
  <conditionalFormatting sqref="H2">
    <cfRule type="top10" dxfId="1281" priority="3" rank="1"/>
  </conditionalFormatting>
  <conditionalFormatting sqref="G2">
    <cfRule type="top10" dxfId="1280" priority="4" rank="1"/>
  </conditionalFormatting>
  <conditionalFormatting sqref="F2">
    <cfRule type="top10" dxfId="1279" priority="5" rank="1"/>
  </conditionalFormatting>
  <conditionalFormatting sqref="E2">
    <cfRule type="top10" dxfId="1278" priority="6" rank="1"/>
  </conditionalFormatting>
  <hyperlinks>
    <hyperlink ref="Q1" location="'National Rankings'!A1" display="Return to Rankings" xr:uid="{6700944A-F6E5-4BDB-8C08-10564EF0A2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566395-053E-4322-B46C-99EACFA5BF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A100-0B27-4826-8ADE-9711CBA5C164}">
  <sheetPr codeName="Sheet49"/>
  <dimension ref="A1:Q6"/>
  <sheetViews>
    <sheetView workbookViewId="0">
      <selection activeCell="A10" sqref="A10:XFD1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24</v>
      </c>
      <c r="B2" s="10" t="s">
        <v>51</v>
      </c>
      <c r="C2" s="11">
        <v>44276</v>
      </c>
      <c r="D2" s="12" t="s">
        <v>19</v>
      </c>
      <c r="E2" s="13">
        <v>173</v>
      </c>
      <c r="F2" s="13">
        <v>165</v>
      </c>
      <c r="G2" s="13">
        <v>157</v>
      </c>
      <c r="H2" s="13">
        <v>191</v>
      </c>
      <c r="I2" s="13"/>
      <c r="J2" s="13"/>
      <c r="K2" s="14">
        <v>4</v>
      </c>
      <c r="L2" s="14">
        <v>686</v>
      </c>
      <c r="M2" s="15">
        <v>171.5</v>
      </c>
      <c r="N2" s="16">
        <v>2</v>
      </c>
      <c r="O2" s="17">
        <v>173.5</v>
      </c>
    </row>
    <row r="3" spans="1:17" x14ac:dyDescent="0.3">
      <c r="A3" s="9" t="s">
        <v>24</v>
      </c>
      <c r="B3" s="10" t="s">
        <v>51</v>
      </c>
      <c r="C3" s="11">
        <v>44304</v>
      </c>
      <c r="D3" s="12" t="s">
        <v>19</v>
      </c>
      <c r="E3" s="13">
        <v>168</v>
      </c>
      <c r="F3" s="13">
        <v>174</v>
      </c>
      <c r="G3" s="13">
        <v>183</v>
      </c>
      <c r="H3" s="13">
        <v>176</v>
      </c>
      <c r="I3" s="13"/>
      <c r="J3" s="13"/>
      <c r="K3" s="14">
        <v>4</v>
      </c>
      <c r="L3" s="14">
        <v>701</v>
      </c>
      <c r="M3" s="15">
        <v>175.25</v>
      </c>
      <c r="N3" s="16">
        <v>4</v>
      </c>
      <c r="O3" s="17">
        <v>179.25</v>
      </c>
    </row>
    <row r="6" spans="1:17" x14ac:dyDescent="0.3">
      <c r="K6" s="7">
        <f>SUM(K2:K5)</f>
        <v>8</v>
      </c>
      <c r="L6" s="7">
        <f>SUM(L2:L5)</f>
        <v>1387</v>
      </c>
      <c r="M6" s="8">
        <f>SUM(L6/K6)</f>
        <v>173.375</v>
      </c>
      <c r="N6" s="7">
        <f>SUM(N2:N5)</f>
        <v>6</v>
      </c>
      <c r="O6" s="8">
        <f>SUM(M6+N6)</f>
        <v>179.375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1_4"/>
    <protectedRange algorithmName="SHA-512" hashValue="ON39YdpmFHfN9f47KpiRvqrKx0V9+erV1CNkpWzYhW/Qyc6aT8rEyCrvauWSYGZK2ia3o7vd3akF07acHAFpOA==" saltValue="yVW9XmDwTqEnmpSGai0KYg==" spinCount="100000" sqref="D2" name="Range1_1_3_1_1_3"/>
    <protectedRange algorithmName="SHA-512" hashValue="ON39YdpmFHfN9f47KpiRvqrKx0V9+erV1CNkpWzYhW/Qyc6aT8rEyCrvauWSYGZK2ia3o7vd3akF07acHAFpOA==" saltValue="yVW9XmDwTqEnmpSGai0KYg==" spinCount="100000" sqref="B3:C3 E3:J3" name="Range1_2_1_1_7"/>
    <protectedRange algorithmName="SHA-512" hashValue="ON39YdpmFHfN9f47KpiRvqrKx0V9+erV1CNkpWzYhW/Qyc6aT8rEyCrvauWSYGZK2ia3o7vd3akF07acHAFpOA==" saltValue="yVW9XmDwTqEnmpSGai0KYg==" spinCount="100000" sqref="D3" name="Range1_1_3_1_1_6"/>
  </protectedRanges>
  <conditionalFormatting sqref="E2">
    <cfRule type="top10" dxfId="1277" priority="30" rank="1"/>
  </conditionalFormatting>
  <conditionalFormatting sqref="F2">
    <cfRule type="top10" dxfId="1276" priority="29" rank="1"/>
  </conditionalFormatting>
  <conditionalFormatting sqref="G2">
    <cfRule type="top10" dxfId="1275" priority="28" rank="1"/>
  </conditionalFormatting>
  <conditionalFormatting sqref="H2">
    <cfRule type="top10" dxfId="1274" priority="27" rank="1"/>
  </conditionalFormatting>
  <conditionalFormatting sqref="I2">
    <cfRule type="top10" dxfId="1273" priority="26" rank="1"/>
  </conditionalFormatting>
  <conditionalFormatting sqref="J2">
    <cfRule type="top10" dxfId="1272" priority="25" rank="1"/>
  </conditionalFormatting>
  <conditionalFormatting sqref="E3">
    <cfRule type="top10" dxfId="1271" priority="24" rank="1"/>
  </conditionalFormatting>
  <conditionalFormatting sqref="F3">
    <cfRule type="top10" dxfId="1270" priority="23" rank="1"/>
  </conditionalFormatting>
  <conditionalFormatting sqref="G3">
    <cfRule type="top10" dxfId="1269" priority="22" rank="1"/>
  </conditionalFormatting>
  <conditionalFormatting sqref="H3">
    <cfRule type="top10" dxfId="1268" priority="21" rank="1"/>
  </conditionalFormatting>
  <conditionalFormatting sqref="I3">
    <cfRule type="top10" dxfId="1267" priority="20" rank="1"/>
  </conditionalFormatting>
  <conditionalFormatting sqref="J3">
    <cfRule type="top10" dxfId="1266" priority="19" rank="1"/>
  </conditionalFormatting>
  <hyperlinks>
    <hyperlink ref="Q1" location="'National Rankings'!A1" display="Return to Rankings" xr:uid="{F9BB1B72-7F42-4103-9907-8B49AA0614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C6758C-01B5-4770-B9C7-FDF51F8D101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D525-BA9C-4465-B2BC-74A02E57FD96}">
  <sheetPr codeName="Sheet111"/>
  <dimension ref="A1:Q6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24</v>
      </c>
      <c r="B2" s="10" t="s">
        <v>66</v>
      </c>
      <c r="C2" s="11">
        <v>44313</v>
      </c>
      <c r="D2" s="12" t="s">
        <v>19</v>
      </c>
      <c r="E2" s="13">
        <v>193</v>
      </c>
      <c r="F2" s="13">
        <v>185</v>
      </c>
      <c r="G2" s="13">
        <v>190</v>
      </c>
      <c r="H2" s="13"/>
      <c r="I2" s="13"/>
      <c r="J2" s="13"/>
      <c r="K2" s="14">
        <v>3</v>
      </c>
      <c r="L2" s="14">
        <v>568</v>
      </c>
      <c r="M2" s="15">
        <v>189.33333333333334</v>
      </c>
      <c r="N2" s="16">
        <v>6</v>
      </c>
      <c r="O2" s="17">
        <v>195.33333333333334</v>
      </c>
    </row>
    <row r="3" spans="1:17" x14ac:dyDescent="0.3">
      <c r="A3" s="9" t="s">
        <v>42</v>
      </c>
      <c r="B3" s="10" t="s">
        <v>66</v>
      </c>
      <c r="C3" s="11">
        <v>44310</v>
      </c>
      <c r="D3" s="12" t="s">
        <v>56</v>
      </c>
      <c r="E3" s="13">
        <v>190</v>
      </c>
      <c r="F3" s="13">
        <v>192</v>
      </c>
      <c r="G3" s="13">
        <v>193</v>
      </c>
      <c r="H3" s="13">
        <v>192</v>
      </c>
      <c r="I3" s="13">
        <v>192</v>
      </c>
      <c r="J3" s="13">
        <v>191</v>
      </c>
      <c r="K3" s="14">
        <v>6</v>
      </c>
      <c r="L3" s="14">
        <v>1150</v>
      </c>
      <c r="M3" s="15">
        <v>191.66666666666666</v>
      </c>
      <c r="N3" s="16">
        <v>30</v>
      </c>
      <c r="O3" s="17">
        <v>221.66666666666666</v>
      </c>
    </row>
    <row r="4" spans="1:17" x14ac:dyDescent="0.3">
      <c r="A4" s="9" t="s">
        <v>24</v>
      </c>
      <c r="B4" s="10" t="s">
        <v>66</v>
      </c>
      <c r="C4" s="11">
        <v>44422</v>
      </c>
      <c r="D4" s="12" t="s">
        <v>30</v>
      </c>
      <c r="E4" s="13">
        <v>188</v>
      </c>
      <c r="F4" s="13">
        <v>181</v>
      </c>
      <c r="G4" s="13">
        <v>182</v>
      </c>
      <c r="H4" s="13">
        <v>187</v>
      </c>
      <c r="I4" s="13"/>
      <c r="J4" s="13"/>
      <c r="K4" s="14">
        <v>4</v>
      </c>
      <c r="L4" s="14">
        <v>738</v>
      </c>
      <c r="M4" s="15">
        <v>184.5</v>
      </c>
      <c r="N4" s="16">
        <v>4</v>
      </c>
      <c r="O4" s="17">
        <v>188.5</v>
      </c>
    </row>
    <row r="6" spans="1:17" x14ac:dyDescent="0.3">
      <c r="K6" s="7">
        <f>SUM(K2:K5)</f>
        <v>13</v>
      </c>
      <c r="L6" s="7">
        <f>SUM(L2:L5)</f>
        <v>2456</v>
      </c>
      <c r="M6" s="8">
        <f>SUM(L6/K6)</f>
        <v>188.92307692307693</v>
      </c>
      <c r="N6" s="7">
        <f>SUM(N2:N5)</f>
        <v>40</v>
      </c>
      <c r="O6" s="8">
        <f>SUM(M6+N6)</f>
        <v>228.92307692307693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1_5"/>
    <protectedRange algorithmName="SHA-512" hashValue="ON39YdpmFHfN9f47KpiRvqrKx0V9+erV1CNkpWzYhW/Qyc6aT8rEyCrvauWSYGZK2ia3o7vd3akF07acHAFpOA==" saltValue="yVW9XmDwTqEnmpSGai0KYg==" spinCount="100000" sqref="D2" name="Range1_1_3_1_1_4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4"/>
  </protectedRanges>
  <conditionalFormatting sqref="E2">
    <cfRule type="top10" dxfId="1265" priority="42" rank="1"/>
  </conditionalFormatting>
  <conditionalFormatting sqref="F2">
    <cfRule type="top10" dxfId="1264" priority="41" rank="1"/>
  </conditionalFormatting>
  <conditionalFormatting sqref="G2">
    <cfRule type="top10" dxfId="1263" priority="40" rank="1"/>
  </conditionalFormatting>
  <conditionalFormatting sqref="H2">
    <cfRule type="top10" dxfId="1262" priority="39" rank="1"/>
  </conditionalFormatting>
  <conditionalFormatting sqref="I2">
    <cfRule type="top10" dxfId="1261" priority="38" rank="1"/>
  </conditionalFormatting>
  <conditionalFormatting sqref="J2">
    <cfRule type="top10" dxfId="1260" priority="37" rank="1"/>
  </conditionalFormatting>
  <conditionalFormatting sqref="F3">
    <cfRule type="top10" dxfId="1259" priority="17" rank="1"/>
  </conditionalFormatting>
  <conditionalFormatting sqref="E3">
    <cfRule type="top10" dxfId="1258" priority="18" rank="1"/>
  </conditionalFormatting>
  <conditionalFormatting sqref="I3">
    <cfRule type="top10" dxfId="1257" priority="14" rank="1"/>
  </conditionalFormatting>
  <conditionalFormatting sqref="H3">
    <cfRule type="top10" dxfId="1256" priority="15" rank="1"/>
  </conditionalFormatting>
  <conditionalFormatting sqref="G3">
    <cfRule type="top10" dxfId="1255" priority="16" rank="1"/>
  </conditionalFormatting>
  <conditionalFormatting sqref="J3">
    <cfRule type="top10" dxfId="1254" priority="13" rank="1"/>
  </conditionalFormatting>
  <conditionalFormatting sqref="E4">
    <cfRule type="top10" dxfId="1253" priority="6" rank="1"/>
  </conditionalFormatting>
  <conditionalFormatting sqref="F4">
    <cfRule type="top10" dxfId="1252" priority="5" rank="1"/>
  </conditionalFormatting>
  <conditionalFormatting sqref="G4">
    <cfRule type="top10" dxfId="1251" priority="4" rank="1"/>
  </conditionalFormatting>
  <conditionalFormatting sqref="H4">
    <cfRule type="top10" dxfId="1250" priority="3" rank="1"/>
  </conditionalFormatting>
  <conditionalFormatting sqref="I4">
    <cfRule type="top10" dxfId="1249" priority="2" rank="1"/>
  </conditionalFormatting>
  <conditionalFormatting sqref="J4">
    <cfRule type="top10" dxfId="1248" priority="1" rank="1"/>
  </conditionalFormatting>
  <hyperlinks>
    <hyperlink ref="Q1" location="'National Rankings'!A1" display="Return to Rankings" xr:uid="{D34BE8D0-6C3A-4F4A-A547-F6AD9D115C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EB2969-D8C3-4A79-BA62-04264561A9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510CB-6050-4F5C-8B58-99EF814C10FC}">
  <sheetPr codeName="Sheet52"/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2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59</v>
      </c>
      <c r="C2" s="11">
        <v>44283</v>
      </c>
      <c r="D2" s="12" t="s">
        <v>46</v>
      </c>
      <c r="E2" s="13">
        <v>173</v>
      </c>
      <c r="F2" s="13">
        <v>177</v>
      </c>
      <c r="G2" s="13">
        <v>188</v>
      </c>
      <c r="H2" s="13">
        <v>176</v>
      </c>
      <c r="I2" s="13"/>
      <c r="J2" s="13"/>
      <c r="K2" s="14">
        <v>4</v>
      </c>
      <c r="L2" s="14">
        <v>714</v>
      </c>
      <c r="M2" s="15">
        <v>178.5</v>
      </c>
      <c r="N2" s="16">
        <v>5</v>
      </c>
      <c r="O2" s="17">
        <v>183.5</v>
      </c>
    </row>
    <row r="3" spans="1:17" x14ac:dyDescent="0.3">
      <c r="A3" s="9" t="s">
        <v>42</v>
      </c>
      <c r="B3" s="10" t="s">
        <v>59</v>
      </c>
      <c r="C3" s="11">
        <v>44306</v>
      </c>
      <c r="D3" s="12" t="s">
        <v>46</v>
      </c>
      <c r="E3" s="13">
        <v>180</v>
      </c>
      <c r="F3" s="13">
        <v>175</v>
      </c>
      <c r="G3" s="13">
        <v>171</v>
      </c>
      <c r="H3" s="13">
        <v>173</v>
      </c>
      <c r="I3" s="13"/>
      <c r="J3" s="13"/>
      <c r="K3" s="14">
        <v>4</v>
      </c>
      <c r="L3" s="14">
        <v>699</v>
      </c>
      <c r="M3" s="15">
        <v>174.75</v>
      </c>
      <c r="N3" s="16">
        <v>3</v>
      </c>
      <c r="O3" s="17">
        <v>177.75</v>
      </c>
    </row>
    <row r="4" spans="1:17" x14ac:dyDescent="0.3">
      <c r="A4" s="9" t="s">
        <v>42</v>
      </c>
      <c r="B4" s="10" t="s">
        <v>59</v>
      </c>
      <c r="C4" s="11">
        <v>44362</v>
      </c>
      <c r="D4" s="12" t="s">
        <v>46</v>
      </c>
      <c r="E4" s="13">
        <v>164</v>
      </c>
      <c r="F4" s="13">
        <v>165</v>
      </c>
      <c r="G4" s="13">
        <v>186</v>
      </c>
      <c r="H4" s="13">
        <v>174</v>
      </c>
      <c r="I4" s="13"/>
      <c r="J4" s="13"/>
      <c r="K4" s="14">
        <v>4</v>
      </c>
      <c r="L4" s="14">
        <v>689</v>
      </c>
      <c r="M4" s="15">
        <v>172.25</v>
      </c>
      <c r="N4" s="16">
        <v>4</v>
      </c>
      <c r="O4" s="17">
        <v>176.25</v>
      </c>
    </row>
    <row r="5" spans="1:17" x14ac:dyDescent="0.3">
      <c r="A5" s="9" t="s">
        <v>42</v>
      </c>
      <c r="B5" s="10" t="s">
        <v>59</v>
      </c>
      <c r="C5" s="11">
        <v>44380</v>
      </c>
      <c r="D5" s="12" t="s">
        <v>46</v>
      </c>
      <c r="E5" s="13">
        <v>167</v>
      </c>
      <c r="F5" s="13">
        <v>154</v>
      </c>
      <c r="G5" s="13">
        <v>168</v>
      </c>
      <c r="H5" s="13">
        <v>162</v>
      </c>
      <c r="I5" s="13">
        <v>165</v>
      </c>
      <c r="J5" s="13">
        <v>160</v>
      </c>
      <c r="K5" s="14">
        <v>6</v>
      </c>
      <c r="L5" s="14">
        <v>976</v>
      </c>
      <c r="M5" s="15">
        <v>162.66666666666666</v>
      </c>
      <c r="N5" s="16">
        <v>4</v>
      </c>
      <c r="O5" s="17">
        <v>166.66666666666666</v>
      </c>
    </row>
    <row r="6" spans="1:17" x14ac:dyDescent="0.3">
      <c r="A6" s="9" t="s">
        <v>42</v>
      </c>
      <c r="B6" s="10" t="s">
        <v>59</v>
      </c>
      <c r="C6" s="11">
        <v>44397</v>
      </c>
      <c r="D6" s="12" t="s">
        <v>46</v>
      </c>
      <c r="E6" s="13">
        <v>174</v>
      </c>
      <c r="F6" s="13">
        <v>174</v>
      </c>
      <c r="G6" s="13">
        <v>177</v>
      </c>
      <c r="H6" s="13">
        <v>179</v>
      </c>
      <c r="I6" s="13"/>
      <c r="J6" s="13"/>
      <c r="K6" s="14">
        <v>4</v>
      </c>
      <c r="L6" s="14">
        <v>704</v>
      </c>
      <c r="M6" s="15">
        <v>176</v>
      </c>
      <c r="N6" s="16">
        <v>3</v>
      </c>
      <c r="O6" s="17">
        <v>179</v>
      </c>
    </row>
    <row r="9" spans="1:17" x14ac:dyDescent="0.3">
      <c r="K9" s="7">
        <f>SUM(K2:K8)</f>
        <v>22</v>
      </c>
      <c r="L9" s="7">
        <f>SUM(L2:L8)</f>
        <v>3782</v>
      </c>
      <c r="M9" s="8">
        <f>SUM(L9/K9)</f>
        <v>171.90909090909091</v>
      </c>
      <c r="N9" s="7">
        <f>SUM(N2:N8)</f>
        <v>19</v>
      </c>
      <c r="O9" s="8">
        <f>SUM(M9+N9)</f>
        <v>190.90909090909091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5_8"/>
    <protectedRange algorithmName="SHA-512" hashValue="ON39YdpmFHfN9f47KpiRvqrKx0V9+erV1CNkpWzYhW/Qyc6aT8rEyCrvauWSYGZK2ia3o7vd3akF07acHAFpOA==" saltValue="yVW9XmDwTqEnmpSGai0KYg==" spinCount="100000" sqref="D4" name="Range1_1_3_9"/>
    <protectedRange algorithmName="SHA-512" hashValue="ON39YdpmFHfN9f47KpiRvqrKx0V9+erV1CNkpWzYhW/Qyc6aT8rEyCrvauWSYGZK2ia3o7vd3akF07acHAFpOA==" saltValue="yVW9XmDwTqEnmpSGai0KYg==" spinCount="100000" sqref="E5:J5 B5:C5" name="Range1_8_3"/>
    <protectedRange algorithmName="SHA-512" hashValue="ON39YdpmFHfN9f47KpiRvqrKx0V9+erV1CNkpWzYhW/Qyc6aT8rEyCrvauWSYGZK2ia3o7vd3akF07acHAFpOA==" saltValue="yVW9XmDwTqEnmpSGai0KYg==" spinCount="100000" sqref="D5" name="Range1_1_7_3"/>
    <protectedRange algorithmName="SHA-512" hashValue="ON39YdpmFHfN9f47KpiRvqrKx0V9+erV1CNkpWzYhW/Qyc6aT8rEyCrvauWSYGZK2ia3o7vd3akF07acHAFpOA==" saltValue="yVW9XmDwTqEnmpSGai0KYg==" spinCount="100000" sqref="E6:J6 B6:C6" name="Range1_6"/>
    <protectedRange algorithmName="SHA-512" hashValue="ON39YdpmFHfN9f47KpiRvqrKx0V9+erV1CNkpWzYhW/Qyc6aT8rEyCrvauWSYGZK2ia3o7vd3akF07acHAFpOA==" saltValue="yVW9XmDwTqEnmpSGai0KYg==" spinCount="100000" sqref="D6" name="Range1_1_21"/>
  </protectedRanges>
  <conditionalFormatting sqref="J2">
    <cfRule type="top10" dxfId="1247" priority="25" rank="1"/>
  </conditionalFormatting>
  <conditionalFormatting sqref="I2">
    <cfRule type="top10" dxfId="1246" priority="26" rank="1"/>
  </conditionalFormatting>
  <conditionalFormatting sqref="H2">
    <cfRule type="top10" dxfId="1245" priority="27" rank="1"/>
  </conditionalFormatting>
  <conditionalFormatting sqref="G2">
    <cfRule type="top10" dxfId="1244" priority="28" rank="1"/>
  </conditionalFormatting>
  <conditionalFormatting sqref="F2">
    <cfRule type="top10" dxfId="1243" priority="29" rank="1"/>
  </conditionalFormatting>
  <conditionalFormatting sqref="E2">
    <cfRule type="top10" dxfId="1242" priority="30" rank="1"/>
  </conditionalFormatting>
  <conditionalFormatting sqref="J3">
    <cfRule type="top10" dxfId="1241" priority="19" rank="1"/>
  </conditionalFormatting>
  <conditionalFormatting sqref="I3">
    <cfRule type="top10" dxfId="1240" priority="20" rank="1"/>
  </conditionalFormatting>
  <conditionalFormatting sqref="H3">
    <cfRule type="top10" dxfId="1239" priority="21" rank="1"/>
  </conditionalFormatting>
  <conditionalFormatting sqref="G3">
    <cfRule type="top10" dxfId="1238" priority="22" rank="1"/>
  </conditionalFormatting>
  <conditionalFormatting sqref="F3">
    <cfRule type="top10" dxfId="1237" priority="23" rank="1"/>
  </conditionalFormatting>
  <conditionalFormatting sqref="E3">
    <cfRule type="top10" dxfId="1236" priority="24" rank="1"/>
  </conditionalFormatting>
  <conditionalFormatting sqref="J4">
    <cfRule type="top10" dxfId="1235" priority="13" rank="1"/>
  </conditionalFormatting>
  <conditionalFormatting sqref="I4">
    <cfRule type="top10" dxfId="1234" priority="14" rank="1"/>
  </conditionalFormatting>
  <conditionalFormatting sqref="H4">
    <cfRule type="top10" dxfId="1233" priority="15" rank="1"/>
  </conditionalFormatting>
  <conditionalFormatting sqref="G4">
    <cfRule type="top10" dxfId="1232" priority="16" rank="1"/>
  </conditionalFormatting>
  <conditionalFormatting sqref="F4">
    <cfRule type="top10" dxfId="1231" priority="17" rank="1"/>
  </conditionalFormatting>
  <conditionalFormatting sqref="E4">
    <cfRule type="top10" dxfId="1230" priority="18" rank="1"/>
  </conditionalFormatting>
  <conditionalFormatting sqref="J5">
    <cfRule type="top10" dxfId="1229" priority="7" rank="1"/>
  </conditionalFormatting>
  <conditionalFormatting sqref="I5">
    <cfRule type="top10" dxfId="1228" priority="8" rank="1"/>
  </conditionalFormatting>
  <conditionalFormatting sqref="H5">
    <cfRule type="top10" dxfId="1227" priority="9" rank="1"/>
  </conditionalFormatting>
  <conditionalFormatting sqref="G5">
    <cfRule type="top10" dxfId="1226" priority="10" rank="1"/>
  </conditionalFormatting>
  <conditionalFormatting sqref="F5">
    <cfRule type="top10" dxfId="1225" priority="11" rank="1"/>
  </conditionalFormatting>
  <conditionalFormatting sqref="E5">
    <cfRule type="top10" dxfId="1224" priority="12" rank="1"/>
  </conditionalFormatting>
  <conditionalFormatting sqref="J6">
    <cfRule type="top10" dxfId="1223" priority="1" rank="1"/>
  </conditionalFormatting>
  <conditionalFormatting sqref="I6">
    <cfRule type="top10" dxfId="1222" priority="2" rank="1"/>
  </conditionalFormatting>
  <conditionalFormatting sqref="H6">
    <cfRule type="top10" dxfId="1221" priority="3" rank="1"/>
  </conditionalFormatting>
  <conditionalFormatting sqref="G6">
    <cfRule type="top10" dxfId="1220" priority="4" rank="1"/>
  </conditionalFormatting>
  <conditionalFormatting sqref="F6">
    <cfRule type="top10" dxfId="1219" priority="5" rank="1"/>
  </conditionalFormatting>
  <conditionalFormatting sqref="E6">
    <cfRule type="top10" dxfId="1218" priority="6" rank="1"/>
  </conditionalFormatting>
  <hyperlinks>
    <hyperlink ref="Q1" location="'National Rankings'!A1" display="Return to Rankings" xr:uid="{524717B8-63E7-43F1-B294-93D5943942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51B8E2-BFC8-40BB-91DC-1F2096606C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5DC3F-6643-499A-B17E-FAF35753F324}">
  <dimension ref="A1:Q15"/>
  <sheetViews>
    <sheetView workbookViewId="0">
      <selection activeCell="A12" sqref="A12:O1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91</v>
      </c>
      <c r="C2" s="11">
        <v>44353</v>
      </c>
      <c r="D2" s="12" t="s">
        <v>67</v>
      </c>
      <c r="E2" s="13">
        <v>194</v>
      </c>
      <c r="F2" s="13">
        <v>191</v>
      </c>
      <c r="G2" s="13">
        <v>198</v>
      </c>
      <c r="H2" s="13">
        <v>197</v>
      </c>
      <c r="I2" s="13">
        <v>193</v>
      </c>
      <c r="J2" s="13">
        <v>193</v>
      </c>
      <c r="K2" s="14">
        <v>6</v>
      </c>
      <c r="L2" s="14">
        <v>1166</v>
      </c>
      <c r="M2" s="15">
        <v>194.33333333333334</v>
      </c>
      <c r="N2" s="16">
        <v>34</v>
      </c>
      <c r="O2" s="17">
        <v>228.33333333333334</v>
      </c>
    </row>
    <row r="3" spans="1:17" x14ac:dyDescent="0.3">
      <c r="A3" s="9" t="s">
        <v>42</v>
      </c>
      <c r="B3" s="10" t="s">
        <v>91</v>
      </c>
      <c r="C3" s="11">
        <v>44370</v>
      </c>
      <c r="D3" s="12" t="s">
        <v>67</v>
      </c>
      <c r="E3" s="13">
        <v>197</v>
      </c>
      <c r="F3" s="13">
        <v>192</v>
      </c>
      <c r="G3" s="13">
        <v>155</v>
      </c>
      <c r="H3" s="13">
        <v>190</v>
      </c>
      <c r="I3" s="13"/>
      <c r="J3" s="13"/>
      <c r="K3" s="14">
        <v>4</v>
      </c>
      <c r="L3" s="14">
        <v>734</v>
      </c>
      <c r="M3" s="15">
        <v>183.5</v>
      </c>
      <c r="N3" s="16">
        <v>7</v>
      </c>
      <c r="O3" s="17">
        <v>190.5</v>
      </c>
    </row>
    <row r="4" spans="1:17" x14ac:dyDescent="0.3">
      <c r="A4" s="9" t="s">
        <v>42</v>
      </c>
      <c r="B4" s="10" t="s">
        <v>91</v>
      </c>
      <c r="C4" s="11">
        <v>44366</v>
      </c>
      <c r="D4" s="12" t="s">
        <v>26</v>
      </c>
      <c r="E4" s="13">
        <v>189</v>
      </c>
      <c r="F4" s="13">
        <v>192</v>
      </c>
      <c r="G4" s="13">
        <v>195</v>
      </c>
      <c r="H4" s="13">
        <v>194</v>
      </c>
      <c r="I4" s="13"/>
      <c r="J4" s="13"/>
      <c r="K4" s="14">
        <v>4</v>
      </c>
      <c r="L4" s="14">
        <v>770</v>
      </c>
      <c r="M4" s="15">
        <v>192.5</v>
      </c>
      <c r="N4" s="16">
        <v>5</v>
      </c>
      <c r="O4" s="17">
        <v>197.5</v>
      </c>
    </row>
    <row r="5" spans="1:17" x14ac:dyDescent="0.3">
      <c r="A5" s="9" t="s">
        <v>42</v>
      </c>
      <c r="B5" s="10" t="s">
        <v>91</v>
      </c>
      <c r="C5" s="11">
        <v>44388</v>
      </c>
      <c r="D5" s="12" t="s">
        <v>67</v>
      </c>
      <c r="E5" s="13">
        <v>192.001</v>
      </c>
      <c r="F5" s="13">
        <v>183</v>
      </c>
      <c r="G5" s="13">
        <v>191</v>
      </c>
      <c r="H5" s="13">
        <v>192</v>
      </c>
      <c r="I5" s="13"/>
      <c r="J5" s="13"/>
      <c r="K5" s="14">
        <v>4</v>
      </c>
      <c r="L5" s="14">
        <v>758.00099999999998</v>
      </c>
      <c r="M5" s="15">
        <v>189.50024999999999</v>
      </c>
      <c r="N5" s="16">
        <v>11</v>
      </c>
      <c r="O5" s="17">
        <v>200.50024999999999</v>
      </c>
    </row>
    <row r="6" spans="1:17" x14ac:dyDescent="0.3">
      <c r="A6" s="9" t="s">
        <v>42</v>
      </c>
      <c r="B6" s="10" t="s">
        <v>91</v>
      </c>
      <c r="C6" s="11">
        <v>44405</v>
      </c>
      <c r="D6" s="12" t="s">
        <v>67</v>
      </c>
      <c r="E6" s="13">
        <v>192</v>
      </c>
      <c r="F6" s="13">
        <v>198</v>
      </c>
      <c r="G6" s="13">
        <v>195</v>
      </c>
      <c r="H6" s="13">
        <v>197</v>
      </c>
      <c r="I6" s="13"/>
      <c r="J6" s="13"/>
      <c r="K6" s="14">
        <v>4</v>
      </c>
      <c r="L6" s="14">
        <v>782</v>
      </c>
      <c r="M6" s="15">
        <v>195.5</v>
      </c>
      <c r="N6" s="16">
        <v>13</v>
      </c>
      <c r="O6" s="17">
        <v>208.5</v>
      </c>
    </row>
    <row r="7" spans="1:17" x14ac:dyDescent="0.3">
      <c r="A7" s="9" t="s">
        <v>42</v>
      </c>
      <c r="B7" s="10" t="s">
        <v>91</v>
      </c>
      <c r="C7" s="11">
        <v>44416</v>
      </c>
      <c r="D7" s="12" t="s">
        <v>67</v>
      </c>
      <c r="E7" s="13">
        <v>186</v>
      </c>
      <c r="F7" s="13">
        <v>194</v>
      </c>
      <c r="G7" s="13">
        <v>196</v>
      </c>
      <c r="H7" s="13">
        <v>196</v>
      </c>
      <c r="I7" s="13"/>
      <c r="J7" s="13"/>
      <c r="K7" s="14">
        <v>4</v>
      </c>
      <c r="L7" s="14">
        <v>772</v>
      </c>
      <c r="M7" s="15">
        <v>193</v>
      </c>
      <c r="N7" s="16">
        <v>5</v>
      </c>
      <c r="O7" s="17">
        <v>198</v>
      </c>
    </row>
    <row r="8" spans="1:17" x14ac:dyDescent="0.3">
      <c r="A8" s="9" t="s">
        <v>42</v>
      </c>
      <c r="B8" s="10" t="s">
        <v>91</v>
      </c>
      <c r="C8" s="11">
        <v>44429</v>
      </c>
      <c r="D8" s="12" t="s">
        <v>26</v>
      </c>
      <c r="E8" s="13">
        <v>192</v>
      </c>
      <c r="F8" s="13">
        <v>197</v>
      </c>
      <c r="G8" s="13">
        <v>195</v>
      </c>
      <c r="H8" s="13">
        <v>195</v>
      </c>
      <c r="I8" s="13"/>
      <c r="J8" s="13"/>
      <c r="K8" s="14">
        <v>4</v>
      </c>
      <c r="L8" s="14">
        <v>779</v>
      </c>
      <c r="M8" s="15">
        <v>194.75</v>
      </c>
      <c r="N8" s="16">
        <v>11</v>
      </c>
      <c r="O8" s="17">
        <v>205.75</v>
      </c>
    </row>
    <row r="9" spans="1:17" x14ac:dyDescent="0.3">
      <c r="A9" s="9" t="s">
        <v>42</v>
      </c>
      <c r="B9" s="10" t="s">
        <v>91</v>
      </c>
      <c r="C9" s="11">
        <v>44433</v>
      </c>
      <c r="D9" s="12" t="s">
        <v>67</v>
      </c>
      <c r="E9" s="13">
        <v>197</v>
      </c>
      <c r="F9" s="13">
        <v>194</v>
      </c>
      <c r="G9" s="13">
        <v>196</v>
      </c>
      <c r="H9" s="13">
        <v>194</v>
      </c>
      <c r="I9" s="13"/>
      <c r="J9" s="13"/>
      <c r="K9" s="14">
        <v>4</v>
      </c>
      <c r="L9" s="14">
        <v>781</v>
      </c>
      <c r="M9" s="15">
        <v>195.25</v>
      </c>
      <c r="N9" s="16">
        <v>5</v>
      </c>
      <c r="O9" s="17">
        <v>200.25</v>
      </c>
    </row>
    <row r="10" spans="1:17" x14ac:dyDescent="0.3">
      <c r="A10" s="9" t="s">
        <v>42</v>
      </c>
      <c r="B10" s="10" t="s">
        <v>91</v>
      </c>
      <c r="C10" s="11">
        <v>44468</v>
      </c>
      <c r="D10" s="12" t="s">
        <v>67</v>
      </c>
      <c r="E10" s="13">
        <v>197</v>
      </c>
      <c r="F10" s="13">
        <v>194</v>
      </c>
      <c r="G10" s="13">
        <v>194</v>
      </c>
      <c r="H10" s="13">
        <v>196</v>
      </c>
      <c r="I10" s="13"/>
      <c r="J10" s="13"/>
      <c r="K10" s="14">
        <v>4</v>
      </c>
      <c r="L10" s="14">
        <v>781</v>
      </c>
      <c r="M10" s="15">
        <v>195.25</v>
      </c>
      <c r="N10" s="16">
        <v>5</v>
      </c>
      <c r="O10" s="17">
        <v>200.25</v>
      </c>
    </row>
    <row r="11" spans="1:17" x14ac:dyDescent="0.3">
      <c r="A11" s="9" t="s">
        <v>42</v>
      </c>
      <c r="B11" s="10" t="s">
        <v>91</v>
      </c>
      <c r="C11" s="11">
        <v>44479</v>
      </c>
      <c r="D11" s="12" t="s">
        <v>67</v>
      </c>
      <c r="E11" s="13">
        <v>190</v>
      </c>
      <c r="F11" s="13">
        <v>193</v>
      </c>
      <c r="G11" s="13">
        <v>194</v>
      </c>
      <c r="H11" s="13">
        <v>192</v>
      </c>
      <c r="I11" s="13"/>
      <c r="J11" s="13"/>
      <c r="K11" s="14">
        <v>4</v>
      </c>
      <c r="L11" s="14">
        <v>769</v>
      </c>
      <c r="M11" s="15">
        <v>192.25</v>
      </c>
      <c r="N11" s="16">
        <v>5</v>
      </c>
      <c r="O11" s="17">
        <v>197.25</v>
      </c>
    </row>
    <row r="12" spans="1:17" x14ac:dyDescent="0.3">
      <c r="A12" s="9" t="s">
        <v>42</v>
      </c>
      <c r="B12" s="10" t="s">
        <v>91</v>
      </c>
      <c r="C12" s="11">
        <v>44486</v>
      </c>
      <c r="D12" s="12" t="s">
        <v>26</v>
      </c>
      <c r="E12" s="13">
        <v>195</v>
      </c>
      <c r="F12" s="13">
        <v>189</v>
      </c>
      <c r="G12" s="13">
        <v>192</v>
      </c>
      <c r="H12" s="13">
        <v>192</v>
      </c>
      <c r="I12" s="13">
        <v>189</v>
      </c>
      <c r="J12" s="13">
        <v>196</v>
      </c>
      <c r="K12" s="14">
        <v>6</v>
      </c>
      <c r="L12" s="14">
        <v>1153</v>
      </c>
      <c r="M12" s="15">
        <v>192.16666666666666</v>
      </c>
      <c r="N12" s="16">
        <v>10</v>
      </c>
      <c r="O12" s="17">
        <v>202.16666666666666</v>
      </c>
    </row>
    <row r="15" spans="1:17" x14ac:dyDescent="0.3">
      <c r="K15" s="7">
        <f>SUM(K2:K14)</f>
        <v>48</v>
      </c>
      <c r="L15" s="7">
        <f>SUM(L2:L14)</f>
        <v>9245.0010000000002</v>
      </c>
      <c r="M15" s="8">
        <f>SUM(L15/K15)</f>
        <v>192.60418749999999</v>
      </c>
      <c r="N15" s="7">
        <f>SUM(N2:N14)</f>
        <v>111</v>
      </c>
      <c r="O15" s="8">
        <f>SUM(M15+N15)</f>
        <v>303.60418749999997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18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30"/>
    <protectedRange algorithmName="SHA-512" hashValue="ON39YdpmFHfN9f47KpiRvqrKx0V9+erV1CNkpWzYhW/Qyc6aT8rEyCrvauWSYGZK2ia3o7vd3akF07acHAFpOA==" saltValue="yVW9XmDwTqEnmpSGai0KYg==" spinCount="100000" sqref="D3" name="Range1_1_22"/>
    <protectedRange algorithmName="SHA-512" hashValue="ON39YdpmFHfN9f47KpiRvqrKx0V9+erV1CNkpWzYhW/Qyc6aT8rEyCrvauWSYGZK2ia3o7vd3akF07acHAFpOA==" saltValue="yVW9XmDwTqEnmpSGai0KYg==" spinCount="100000" sqref="E4:J4 B4:C4" name="Range1_33"/>
    <protectedRange algorithmName="SHA-512" hashValue="ON39YdpmFHfN9f47KpiRvqrKx0V9+erV1CNkpWzYhW/Qyc6aT8rEyCrvauWSYGZK2ia3o7vd3akF07acHAFpOA==" saltValue="yVW9XmDwTqEnmpSGai0KYg==" spinCount="100000" sqref="D4" name="Range1_1_25"/>
    <protectedRange algorithmName="SHA-512" hashValue="ON39YdpmFHfN9f47KpiRvqrKx0V9+erV1CNkpWzYhW/Qyc6aT8rEyCrvauWSYGZK2ia3o7vd3akF07acHAFpOA==" saltValue="yVW9XmDwTqEnmpSGai0KYg==" spinCount="100000" sqref="E5:J5 B5:C5" name="Range1_39"/>
    <protectedRange algorithmName="SHA-512" hashValue="ON39YdpmFHfN9f47KpiRvqrKx0V9+erV1CNkpWzYhW/Qyc6aT8rEyCrvauWSYGZK2ia3o7vd3akF07acHAFpOA==" saltValue="yVW9XmDwTqEnmpSGai0KYg==" spinCount="100000" sqref="D5" name="Range1_1_31"/>
    <protectedRange algorithmName="SHA-512" hashValue="ON39YdpmFHfN9f47KpiRvqrKx0V9+erV1CNkpWzYhW/Qyc6aT8rEyCrvauWSYGZK2ia3o7vd3akF07acHAFpOA==" saltValue="yVW9XmDwTqEnmpSGai0KYg==" spinCount="100000" sqref="E6:H6 E7:J7" name="Range1_3_5"/>
    <protectedRange algorithmName="SHA-512" hashValue="ON39YdpmFHfN9f47KpiRvqrKx0V9+erV1CNkpWzYhW/Qyc6aT8rEyCrvauWSYGZK2ia3o7vd3akF07acHAFpOA==" saltValue="yVW9XmDwTqEnmpSGai0KYg==" spinCount="100000" sqref="E8:J8 B8:C8" name="Range1_2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9:J9 B9:C9" name="Range1_59"/>
    <protectedRange algorithmName="SHA-512" hashValue="ON39YdpmFHfN9f47KpiRvqrKx0V9+erV1CNkpWzYhW/Qyc6aT8rEyCrvauWSYGZK2ia3o7vd3akF07acHAFpOA==" saltValue="yVW9XmDwTqEnmpSGai0KYg==" spinCount="100000" sqref="D9" name="Range1_1_50"/>
    <protectedRange algorithmName="SHA-512" hashValue="ON39YdpmFHfN9f47KpiRvqrKx0V9+erV1CNkpWzYhW/Qyc6aT8rEyCrvauWSYGZK2ia3o7vd3akF07acHAFpOA==" saltValue="yVW9XmDwTqEnmpSGai0KYg==" spinCount="100000" sqref="B10:C10 E10:J10" name="Range1_2_1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1:J11 B11:C11" name="Range1_2_2"/>
    <protectedRange algorithmName="SHA-512" hashValue="ON39YdpmFHfN9f47KpiRvqrKx0V9+erV1CNkpWzYhW/Qyc6aT8rEyCrvauWSYGZK2ia3o7vd3akF07acHAFpOA==" saltValue="yVW9XmDwTqEnmpSGai0KYg==" spinCount="100000" sqref="D11" name="Range1_1_1_2"/>
    <protectedRange algorithmName="SHA-512" hashValue="ON39YdpmFHfN9f47KpiRvqrKx0V9+erV1CNkpWzYhW/Qyc6aT8rEyCrvauWSYGZK2ia3o7vd3akF07acHAFpOA==" saltValue="yVW9XmDwTqEnmpSGai0KYg==" spinCount="100000" sqref="E12:J12 B12:C12" name="Range1_78"/>
    <protectedRange algorithmName="SHA-512" hashValue="ON39YdpmFHfN9f47KpiRvqrKx0V9+erV1CNkpWzYhW/Qyc6aT8rEyCrvauWSYGZK2ia3o7vd3akF07acHAFpOA==" saltValue="yVW9XmDwTqEnmpSGai0KYg==" spinCount="100000" sqref="D12" name="Range1_1_68"/>
  </protectedRanges>
  <conditionalFormatting sqref="I2">
    <cfRule type="top10" dxfId="1217" priority="61" rank="1"/>
  </conditionalFormatting>
  <conditionalFormatting sqref="H2">
    <cfRule type="top10" dxfId="1216" priority="62" rank="1"/>
  </conditionalFormatting>
  <conditionalFormatting sqref="G2">
    <cfRule type="top10" dxfId="1215" priority="63" rank="1"/>
  </conditionalFormatting>
  <conditionalFormatting sqref="F2">
    <cfRule type="top10" dxfId="1214" priority="64" rank="1"/>
  </conditionalFormatting>
  <conditionalFormatting sqref="E2">
    <cfRule type="top10" dxfId="1213" priority="65" rank="1"/>
  </conditionalFormatting>
  <conditionalFormatting sqref="J2">
    <cfRule type="top10" dxfId="1212" priority="66" rank="1"/>
  </conditionalFormatting>
  <conditionalFormatting sqref="I3">
    <cfRule type="top10" dxfId="1211" priority="55" rank="1"/>
  </conditionalFormatting>
  <conditionalFormatting sqref="H3">
    <cfRule type="top10" dxfId="1210" priority="56" rank="1"/>
  </conditionalFormatting>
  <conditionalFormatting sqref="G3">
    <cfRule type="top10" dxfId="1209" priority="57" rank="1"/>
  </conditionalFormatting>
  <conditionalFormatting sqref="F3">
    <cfRule type="top10" dxfId="1208" priority="58" rank="1"/>
  </conditionalFormatting>
  <conditionalFormatting sqref="E3">
    <cfRule type="top10" dxfId="1207" priority="59" rank="1"/>
  </conditionalFormatting>
  <conditionalFormatting sqref="J3">
    <cfRule type="top10" dxfId="1206" priority="60" rank="1"/>
  </conditionalFormatting>
  <conditionalFormatting sqref="I4">
    <cfRule type="top10" dxfId="1205" priority="43" rank="1"/>
  </conditionalFormatting>
  <conditionalFormatting sqref="H4">
    <cfRule type="top10" dxfId="1204" priority="44" rank="1"/>
  </conditionalFormatting>
  <conditionalFormatting sqref="G4">
    <cfRule type="top10" dxfId="1203" priority="45" rank="1"/>
  </conditionalFormatting>
  <conditionalFormatting sqref="F4">
    <cfRule type="top10" dxfId="1202" priority="46" rank="1"/>
  </conditionalFormatting>
  <conditionalFormatting sqref="E4">
    <cfRule type="top10" dxfId="1201" priority="47" rank="1"/>
  </conditionalFormatting>
  <conditionalFormatting sqref="J4">
    <cfRule type="top10" dxfId="1200" priority="48" rank="1"/>
  </conditionalFormatting>
  <conditionalFormatting sqref="I5">
    <cfRule type="top10" dxfId="1199" priority="37" rank="1"/>
  </conditionalFormatting>
  <conditionalFormatting sqref="H5">
    <cfRule type="top10" dxfId="1198" priority="38" rank="1"/>
  </conditionalFormatting>
  <conditionalFormatting sqref="G5">
    <cfRule type="top10" dxfId="1197" priority="39" rank="1"/>
  </conditionalFormatting>
  <conditionalFormatting sqref="F5">
    <cfRule type="top10" dxfId="1196" priority="40" rank="1"/>
  </conditionalFormatting>
  <conditionalFormatting sqref="E5">
    <cfRule type="top10" dxfId="1195" priority="41" rank="1"/>
  </conditionalFormatting>
  <conditionalFormatting sqref="J5">
    <cfRule type="top10" dxfId="1194" priority="42" rank="1"/>
  </conditionalFormatting>
  <conditionalFormatting sqref="F6:F7">
    <cfRule type="top10" dxfId="1193" priority="31" rank="1"/>
  </conditionalFormatting>
  <conditionalFormatting sqref="G6:G7">
    <cfRule type="top10" dxfId="1192" priority="32" rank="1"/>
  </conditionalFormatting>
  <conditionalFormatting sqref="H6:H7">
    <cfRule type="top10" dxfId="1191" priority="33" rank="1"/>
  </conditionalFormatting>
  <conditionalFormatting sqref="I6:I7">
    <cfRule type="top10" dxfId="1190" priority="34" rank="1"/>
  </conditionalFormatting>
  <conditionalFormatting sqref="J6:J7">
    <cfRule type="top10" dxfId="1189" priority="35" rank="1"/>
  </conditionalFormatting>
  <conditionalFormatting sqref="E6:E7">
    <cfRule type="top10" dxfId="1188" priority="36" rank="1"/>
  </conditionalFormatting>
  <conditionalFormatting sqref="J8">
    <cfRule type="top10" dxfId="1187" priority="25" rank="1"/>
  </conditionalFormatting>
  <conditionalFormatting sqref="I8">
    <cfRule type="top10" dxfId="1186" priority="26" rank="1"/>
  </conditionalFormatting>
  <conditionalFormatting sqref="H8">
    <cfRule type="top10" dxfId="1185" priority="27" rank="1"/>
  </conditionalFormatting>
  <conditionalFormatting sqref="G8">
    <cfRule type="top10" dxfId="1184" priority="28" rank="1"/>
  </conditionalFormatting>
  <conditionalFormatting sqref="F8">
    <cfRule type="top10" dxfId="1183" priority="29" rank="1"/>
  </conditionalFormatting>
  <conditionalFormatting sqref="E8">
    <cfRule type="top10" dxfId="1182" priority="30" rank="1"/>
  </conditionalFormatting>
  <conditionalFormatting sqref="I9">
    <cfRule type="top10" dxfId="1181" priority="19" rank="1"/>
  </conditionalFormatting>
  <conditionalFormatting sqref="H9">
    <cfRule type="top10" dxfId="1180" priority="20" rank="1"/>
  </conditionalFormatting>
  <conditionalFormatting sqref="G9">
    <cfRule type="top10" dxfId="1179" priority="21" rank="1"/>
  </conditionalFormatting>
  <conditionalFormatting sqref="F9">
    <cfRule type="top10" dxfId="1178" priority="22" rank="1"/>
  </conditionalFormatting>
  <conditionalFormatting sqref="E9">
    <cfRule type="top10" dxfId="1177" priority="23" rank="1"/>
  </conditionalFormatting>
  <conditionalFormatting sqref="J9">
    <cfRule type="top10" dxfId="1176" priority="24" rank="1"/>
  </conditionalFormatting>
  <conditionalFormatting sqref="J10">
    <cfRule type="top10" dxfId="1175" priority="13" rank="1"/>
  </conditionalFormatting>
  <conditionalFormatting sqref="I10">
    <cfRule type="top10" dxfId="1174" priority="14" rank="1"/>
  </conditionalFormatting>
  <conditionalFormatting sqref="H10">
    <cfRule type="top10" dxfId="1173" priority="15" rank="1"/>
  </conditionalFormatting>
  <conditionalFormatting sqref="G10">
    <cfRule type="top10" dxfId="1172" priority="16" rank="1"/>
  </conditionalFormatting>
  <conditionalFormatting sqref="F10">
    <cfRule type="top10" dxfId="1171" priority="17" rank="1"/>
  </conditionalFormatting>
  <conditionalFormatting sqref="E10">
    <cfRule type="top10" dxfId="1170" priority="18" rank="1"/>
  </conditionalFormatting>
  <conditionalFormatting sqref="I11">
    <cfRule type="top10" dxfId="1169" priority="7" rank="1"/>
  </conditionalFormatting>
  <conditionalFormatting sqref="H11">
    <cfRule type="top10" dxfId="1168" priority="8" rank="1"/>
  </conditionalFormatting>
  <conditionalFormatting sqref="G11">
    <cfRule type="top10" dxfId="1167" priority="9" rank="1"/>
  </conditionalFormatting>
  <conditionalFormatting sqref="F11">
    <cfRule type="top10" dxfId="1166" priority="10" rank="1"/>
  </conditionalFormatting>
  <conditionalFormatting sqref="E11">
    <cfRule type="top10" dxfId="1165" priority="11" rank="1"/>
  </conditionalFormatting>
  <conditionalFormatting sqref="J11">
    <cfRule type="top10" dxfId="1164" priority="12" rank="1"/>
  </conditionalFormatting>
  <conditionalFormatting sqref="E12">
    <cfRule type="top10" dxfId="1163" priority="1" rank="1"/>
  </conditionalFormatting>
  <conditionalFormatting sqref="F12">
    <cfRule type="top10" dxfId="1162" priority="2" rank="1"/>
  </conditionalFormatting>
  <conditionalFormatting sqref="G12">
    <cfRule type="top10" dxfId="1161" priority="3" rank="1"/>
  </conditionalFormatting>
  <conditionalFormatting sqref="H12">
    <cfRule type="top10" dxfId="1160" priority="4" rank="1"/>
  </conditionalFormatting>
  <conditionalFormatting sqref="I12">
    <cfRule type="top10" dxfId="1159" priority="5" rank="1"/>
  </conditionalFormatting>
  <conditionalFormatting sqref="J12">
    <cfRule type="top10" dxfId="1158" priority="6" rank="1"/>
  </conditionalFormatting>
  <hyperlinks>
    <hyperlink ref="Q1" location="'National Rankings'!A1" display="Return to Rankings" xr:uid="{6498FF4D-2E70-4C96-9D2C-A5E6BDABC3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F8A64D-A60D-40E9-9864-EA400DD6AE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12786-BD37-4471-BE8D-6663FC545868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144</v>
      </c>
      <c r="C2" s="11">
        <v>44471</v>
      </c>
      <c r="D2" s="12" t="s">
        <v>43</v>
      </c>
      <c r="E2" s="13">
        <v>155</v>
      </c>
      <c r="F2" s="13">
        <v>141</v>
      </c>
      <c r="G2" s="13">
        <v>141</v>
      </c>
      <c r="H2" s="13">
        <v>150</v>
      </c>
      <c r="I2" s="13">
        <v>177</v>
      </c>
      <c r="J2" s="13">
        <v>156</v>
      </c>
      <c r="K2" s="14">
        <v>6</v>
      </c>
      <c r="L2" s="14">
        <v>920</v>
      </c>
      <c r="M2" s="15">
        <v>153.33333333333334</v>
      </c>
      <c r="N2" s="16">
        <v>4</v>
      </c>
      <c r="O2" s="17">
        <v>157.33333333333334</v>
      </c>
    </row>
    <row r="5" spans="1:17" x14ac:dyDescent="0.3">
      <c r="K5" s="7">
        <f>SUM(K2:K4)</f>
        <v>6</v>
      </c>
      <c r="L5" s="7">
        <f>SUM(L2:L4)</f>
        <v>920</v>
      </c>
      <c r="M5" s="8">
        <f>SUM(L5/K5)</f>
        <v>153.33333333333334</v>
      </c>
      <c r="N5" s="7">
        <f>SUM(N2:N4)</f>
        <v>4</v>
      </c>
      <c r="O5" s="8">
        <f>SUM(M5+N5)</f>
        <v>157.33333333333334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1_1_1"/>
  </protectedRanges>
  <conditionalFormatting sqref="J2">
    <cfRule type="top10" dxfId="1157" priority="1" rank="1"/>
  </conditionalFormatting>
  <conditionalFormatting sqref="I2">
    <cfRule type="top10" dxfId="1156" priority="2" rank="1"/>
  </conditionalFormatting>
  <conditionalFormatting sqref="H2">
    <cfRule type="top10" dxfId="1155" priority="3" rank="1"/>
  </conditionalFormatting>
  <conditionalFormatting sqref="G2">
    <cfRule type="top10" dxfId="1154" priority="4" rank="1"/>
  </conditionalFormatting>
  <conditionalFormatting sqref="F2">
    <cfRule type="top10" dxfId="1153" priority="5" rank="1"/>
  </conditionalFormatting>
  <conditionalFormatting sqref="E2">
    <cfRule type="top10" dxfId="1152" priority="6" rank="1"/>
  </conditionalFormatting>
  <hyperlinks>
    <hyperlink ref="Q1" location="'National Rankings'!A1" display="Return to Rankings" xr:uid="{B85691A1-A07F-4257-9554-B33542BF2A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F7CE60-E1CF-4FBB-B6EA-7700BEA2BC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A761A-7DC2-48A8-B922-7EB3408D6E5E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146</v>
      </c>
      <c r="C2" s="11">
        <v>44471</v>
      </c>
      <c r="D2" s="12" t="s">
        <v>72</v>
      </c>
      <c r="E2" s="13">
        <v>190</v>
      </c>
      <c r="F2" s="13">
        <v>189</v>
      </c>
      <c r="G2" s="13">
        <v>185</v>
      </c>
      <c r="H2" s="13">
        <v>188</v>
      </c>
      <c r="I2" s="13">
        <v>190</v>
      </c>
      <c r="J2" s="13">
        <v>187</v>
      </c>
      <c r="K2" s="14">
        <v>6</v>
      </c>
      <c r="L2" s="14">
        <v>1129</v>
      </c>
      <c r="M2" s="15">
        <v>188.16666666666666</v>
      </c>
      <c r="N2" s="16">
        <v>34</v>
      </c>
      <c r="O2" s="17">
        <v>222.16666666666666</v>
      </c>
    </row>
    <row r="5" spans="1:17" x14ac:dyDescent="0.3">
      <c r="K5" s="7">
        <f>SUM(K2:K4)</f>
        <v>6</v>
      </c>
      <c r="L5" s="7">
        <f>SUM(L2:L4)</f>
        <v>1129</v>
      </c>
      <c r="M5" s="8">
        <f>SUM(L5/K5)</f>
        <v>188.16666666666666</v>
      </c>
      <c r="N5" s="7">
        <f>SUM(N2:N4)</f>
        <v>34</v>
      </c>
      <c r="O5" s="8">
        <f>SUM(M5+N5)</f>
        <v>222.16666666666666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4_4"/>
    <protectedRange algorithmName="SHA-512" hashValue="ON39YdpmFHfN9f47KpiRvqrKx0V9+erV1CNkpWzYhW/Qyc6aT8rEyCrvauWSYGZK2ia3o7vd3akF07acHAFpOA==" saltValue="yVW9XmDwTqEnmpSGai0KYg==" spinCount="100000" sqref="D2" name="Range1_1_14_3"/>
    <protectedRange algorithmName="SHA-512" hashValue="ON39YdpmFHfN9f47KpiRvqrKx0V9+erV1CNkpWzYhW/Qyc6aT8rEyCrvauWSYGZK2ia3o7vd3akF07acHAFpOA==" saltValue="yVW9XmDwTqEnmpSGai0KYg==" spinCount="100000" sqref="E2:H2" name="Range1_3_2_2"/>
  </protectedRanges>
  <conditionalFormatting sqref="H2">
    <cfRule type="top10" dxfId="1151" priority="3" rank="1"/>
  </conditionalFormatting>
  <conditionalFormatting sqref="G2">
    <cfRule type="top10" dxfId="1150" priority="4" rank="1"/>
  </conditionalFormatting>
  <conditionalFormatting sqref="F2">
    <cfRule type="top10" dxfId="1149" priority="5" rank="1"/>
  </conditionalFormatting>
  <conditionalFormatting sqref="I2">
    <cfRule type="top10" dxfId="1148" priority="1" rank="1"/>
  </conditionalFormatting>
  <conditionalFormatting sqref="J2">
    <cfRule type="top10" dxfId="1147" priority="2" rank="1"/>
  </conditionalFormatting>
  <conditionalFormatting sqref="E2">
    <cfRule type="top10" dxfId="1146" priority="6" rank="1"/>
  </conditionalFormatting>
  <hyperlinks>
    <hyperlink ref="Q1" location="'National Rankings'!A1" display="Return to Rankings" xr:uid="{C02319F9-90E5-4825-8262-4EC02A4502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F23607-C042-4F45-996C-38EC937EA5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236A-D6F9-4D90-8A2C-4BE5BD3E3EC1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128</v>
      </c>
      <c r="C2" s="11">
        <v>44441</v>
      </c>
      <c r="D2" s="12" t="s">
        <v>76</v>
      </c>
      <c r="E2" s="13">
        <v>189</v>
      </c>
      <c r="F2" s="13">
        <v>189</v>
      </c>
      <c r="G2" s="13">
        <v>188</v>
      </c>
      <c r="H2" s="13">
        <v>194</v>
      </c>
      <c r="I2" s="13">
        <v>186</v>
      </c>
      <c r="J2" s="13">
        <v>195</v>
      </c>
      <c r="K2" s="14">
        <v>6</v>
      </c>
      <c r="L2" s="14">
        <v>1141</v>
      </c>
      <c r="M2" s="15">
        <v>190.16666666666666</v>
      </c>
      <c r="N2" s="16">
        <v>8</v>
      </c>
      <c r="O2" s="17">
        <v>198.16666666666666</v>
      </c>
    </row>
    <row r="3" spans="1:17" x14ac:dyDescent="0.3">
      <c r="A3" s="9" t="s">
        <v>42</v>
      </c>
      <c r="B3" s="10" t="s">
        <v>128</v>
      </c>
      <c r="C3" s="11">
        <v>44443</v>
      </c>
      <c r="D3" s="12" t="s">
        <v>133</v>
      </c>
      <c r="E3" s="13">
        <v>196</v>
      </c>
      <c r="F3" s="13">
        <v>189</v>
      </c>
      <c r="G3" s="13">
        <v>195</v>
      </c>
      <c r="H3" s="13">
        <v>186</v>
      </c>
      <c r="I3" s="13">
        <v>192</v>
      </c>
      <c r="J3" s="13">
        <v>184</v>
      </c>
      <c r="K3" s="14">
        <f t="shared" ref="K3" si="0">COUNT(E3:J3)</f>
        <v>6</v>
      </c>
      <c r="L3" s="14">
        <f t="shared" ref="L3" si="1">SUM(E3:J3)</f>
        <v>1142</v>
      </c>
      <c r="M3" s="15">
        <f t="shared" ref="M3" si="2">AVERAGE(E3:J3)</f>
        <v>190.33333333333334</v>
      </c>
      <c r="N3" s="16">
        <v>4</v>
      </c>
      <c r="O3" s="17">
        <f t="shared" ref="O3" si="3">SUM(M3,N3)</f>
        <v>194.33333333333334</v>
      </c>
    </row>
    <row r="4" spans="1:17" x14ac:dyDescent="0.3">
      <c r="A4" s="9" t="s">
        <v>42</v>
      </c>
      <c r="B4" s="10" t="s">
        <v>128</v>
      </c>
      <c r="C4" s="11">
        <v>44471</v>
      </c>
      <c r="D4" s="12" t="s">
        <v>53</v>
      </c>
      <c r="E4" s="13">
        <v>197</v>
      </c>
      <c r="F4" s="13">
        <v>191</v>
      </c>
      <c r="G4" s="13">
        <v>196</v>
      </c>
      <c r="H4" s="13">
        <v>192</v>
      </c>
      <c r="I4" s="13">
        <v>193</v>
      </c>
      <c r="J4" s="13">
        <v>194</v>
      </c>
      <c r="K4" s="14">
        <v>6</v>
      </c>
      <c r="L4" s="14">
        <v>1163</v>
      </c>
      <c r="M4" s="15">
        <v>193.83333333333334</v>
      </c>
      <c r="N4" s="16">
        <v>30</v>
      </c>
      <c r="O4" s="17">
        <v>223.83333333333334</v>
      </c>
    </row>
    <row r="5" spans="1:17" x14ac:dyDescent="0.3">
      <c r="A5" s="9" t="s">
        <v>42</v>
      </c>
      <c r="B5" s="10" t="s">
        <v>128</v>
      </c>
      <c r="C5" s="11">
        <v>44492</v>
      </c>
      <c r="D5" s="12" t="s">
        <v>122</v>
      </c>
      <c r="E5" s="13">
        <v>193</v>
      </c>
      <c r="F5" s="13">
        <v>190</v>
      </c>
      <c r="G5" s="13">
        <v>185</v>
      </c>
      <c r="H5" s="13">
        <v>187</v>
      </c>
      <c r="I5" s="13"/>
      <c r="J5" s="13"/>
      <c r="K5" s="14">
        <v>4</v>
      </c>
      <c r="L5" s="14">
        <v>755</v>
      </c>
      <c r="M5" s="15">
        <v>188.75</v>
      </c>
      <c r="N5" s="16">
        <v>13</v>
      </c>
      <c r="O5" s="17">
        <v>201.75</v>
      </c>
    </row>
    <row r="8" spans="1:17" x14ac:dyDescent="0.3">
      <c r="K8" s="7">
        <f>SUM(K2:K7)</f>
        <v>22</v>
      </c>
      <c r="L8" s="7">
        <f>SUM(L2:L7)</f>
        <v>4201</v>
      </c>
      <c r="M8" s="8">
        <f>SUM(L8/K8)</f>
        <v>190.95454545454547</v>
      </c>
      <c r="N8" s="7">
        <f>SUM(N2:N7)</f>
        <v>55</v>
      </c>
      <c r="O8" s="8">
        <f>SUM(M8+N8)</f>
        <v>245.95454545454547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39"/>
    <protectedRange algorithmName="SHA-512" hashValue="ON39YdpmFHfN9f47KpiRvqrKx0V9+erV1CNkpWzYhW/Qyc6aT8rEyCrvauWSYGZK2ia3o7vd3akF07acHAFpOA==" saltValue="yVW9XmDwTqEnmpSGai0KYg==" spinCount="100000" sqref="D2" name="Range1_1_27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77"/>
    <protectedRange algorithmName="SHA-512" hashValue="ON39YdpmFHfN9f47KpiRvqrKx0V9+erV1CNkpWzYhW/Qyc6aT8rEyCrvauWSYGZK2ia3o7vd3akF07acHAFpOA==" saltValue="yVW9XmDwTqEnmpSGai0KYg==" spinCount="100000" sqref="D4" name="Range1_1_67"/>
    <protectedRange algorithmName="SHA-512" hashValue="ON39YdpmFHfN9f47KpiRvqrKx0V9+erV1CNkpWzYhW/Qyc6aT8rEyCrvauWSYGZK2ia3o7vd3akF07acHAFpOA==" saltValue="yVW9XmDwTqEnmpSGai0KYg==" spinCount="100000" sqref="E5:J5 B5:C5" name="Range1_4_16"/>
    <protectedRange algorithmName="SHA-512" hashValue="ON39YdpmFHfN9f47KpiRvqrKx0V9+erV1CNkpWzYhW/Qyc6aT8rEyCrvauWSYGZK2ia3o7vd3akF07acHAFpOA==" saltValue="yVW9XmDwTqEnmpSGai0KYg==" spinCount="100000" sqref="D5" name="Range1_1_2_16"/>
  </protectedRanges>
  <conditionalFormatting sqref="I2:I3">
    <cfRule type="top10" dxfId="1145" priority="14" rank="1"/>
  </conditionalFormatting>
  <conditionalFormatting sqref="E2:E3">
    <cfRule type="top10" dxfId="1144" priority="18" rank="1"/>
  </conditionalFormatting>
  <conditionalFormatting sqref="G2:G3">
    <cfRule type="top10" dxfId="1143" priority="16" rank="1"/>
  </conditionalFormatting>
  <conditionalFormatting sqref="H2:H3">
    <cfRule type="top10" dxfId="1142" priority="15" rank="1"/>
  </conditionalFormatting>
  <conditionalFormatting sqref="J2:J3">
    <cfRule type="top10" dxfId="1141" priority="13" rank="1"/>
  </conditionalFormatting>
  <conditionalFormatting sqref="F2:F3">
    <cfRule type="top10" dxfId="1140" priority="17" rank="1"/>
  </conditionalFormatting>
  <conditionalFormatting sqref="F4">
    <cfRule type="top10" dxfId="1139" priority="7" rank="1"/>
  </conditionalFormatting>
  <conditionalFormatting sqref="G4">
    <cfRule type="top10" dxfId="1138" priority="8" rank="1"/>
  </conditionalFormatting>
  <conditionalFormatting sqref="H4">
    <cfRule type="top10" dxfId="1137" priority="9" rank="1"/>
  </conditionalFormatting>
  <conditionalFormatting sqref="I4">
    <cfRule type="top10" dxfId="1136" priority="10" rank="1"/>
  </conditionalFormatting>
  <conditionalFormatting sqref="J4">
    <cfRule type="top10" dxfId="1135" priority="11" rank="1"/>
  </conditionalFormatting>
  <conditionalFormatting sqref="E4">
    <cfRule type="top10" dxfId="1134" priority="12" rank="1"/>
  </conditionalFormatting>
  <conditionalFormatting sqref="E5">
    <cfRule type="top10" dxfId="1133" priority="1" rank="1"/>
  </conditionalFormatting>
  <conditionalFormatting sqref="F5">
    <cfRule type="top10" dxfId="1132" priority="2" rank="1"/>
  </conditionalFormatting>
  <conditionalFormatting sqref="G5">
    <cfRule type="top10" dxfId="1131" priority="3" rank="1"/>
  </conditionalFormatting>
  <conditionalFormatting sqref="H5">
    <cfRule type="top10" dxfId="1130" priority="4" rank="1"/>
  </conditionalFormatting>
  <conditionalFormatting sqref="I5">
    <cfRule type="top10" dxfId="1129" priority="5" rank="1"/>
  </conditionalFormatting>
  <conditionalFormatting sqref="J5">
    <cfRule type="top10" dxfId="1128" priority="6" rank="1"/>
  </conditionalFormatting>
  <hyperlinks>
    <hyperlink ref="Q1" location="'National Rankings'!A1" display="Return to Rankings" xr:uid="{22EEB37B-8BAF-4FC9-89BE-1111CE89BC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BB83BC-FD72-46F1-BFAF-61D22EDD66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8AA25-2D97-403B-852E-CF4EA253D302}"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150</v>
      </c>
      <c r="C2" s="11">
        <v>44512</v>
      </c>
      <c r="D2" s="12" t="s">
        <v>46</v>
      </c>
      <c r="E2" s="13">
        <v>186</v>
      </c>
      <c r="F2" s="13">
        <v>186</v>
      </c>
      <c r="G2" s="13">
        <v>184</v>
      </c>
      <c r="H2" s="13">
        <v>186</v>
      </c>
      <c r="I2" s="13"/>
      <c r="J2" s="13"/>
      <c r="K2" s="14">
        <v>4</v>
      </c>
      <c r="L2" s="14">
        <v>742</v>
      </c>
      <c r="M2" s="15">
        <v>185.5</v>
      </c>
      <c r="N2" s="16">
        <v>3</v>
      </c>
      <c r="O2" s="17">
        <v>188.5</v>
      </c>
    </row>
    <row r="3" spans="1:17" x14ac:dyDescent="0.3">
      <c r="A3" s="9" t="s">
        <v>42</v>
      </c>
      <c r="B3" s="10" t="s">
        <v>150</v>
      </c>
      <c r="C3" s="11">
        <v>44513</v>
      </c>
      <c r="D3" s="12" t="s">
        <v>46</v>
      </c>
      <c r="E3" s="13">
        <v>184</v>
      </c>
      <c r="F3" s="13">
        <v>191</v>
      </c>
      <c r="G3" s="13">
        <v>187</v>
      </c>
      <c r="H3" s="13">
        <v>186</v>
      </c>
      <c r="I3" s="13">
        <v>182</v>
      </c>
      <c r="J3" s="13">
        <v>180</v>
      </c>
      <c r="K3" s="14">
        <v>6</v>
      </c>
      <c r="L3" s="14">
        <v>1110</v>
      </c>
      <c r="M3" s="15">
        <v>185</v>
      </c>
      <c r="N3" s="16">
        <v>12</v>
      </c>
      <c r="O3" s="17">
        <v>197</v>
      </c>
    </row>
    <row r="6" spans="1:17" x14ac:dyDescent="0.3">
      <c r="K6" s="7">
        <f>SUM(K2:K5)</f>
        <v>10</v>
      </c>
      <c r="L6" s="7">
        <f>SUM(L2:L5)</f>
        <v>1852</v>
      </c>
      <c r="M6" s="8">
        <f>SUM(L6/K6)</f>
        <v>185.2</v>
      </c>
      <c r="N6" s="7">
        <f>SUM(N2:N5)</f>
        <v>15</v>
      </c>
      <c r="O6" s="8">
        <f>SUM(M6+N6)</f>
        <v>200.2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8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C3" name="Range1_42"/>
    <protectedRange algorithmName="SHA-512" hashValue="ON39YdpmFHfN9f47KpiRvqrKx0V9+erV1CNkpWzYhW/Qyc6aT8rEyCrvauWSYGZK2ia3o7vd3akF07acHAFpOA==" saltValue="yVW9XmDwTqEnmpSGai0KYg==" spinCount="100000" sqref="E3:J3 B3" name="Range1_43"/>
    <protectedRange algorithmName="SHA-512" hashValue="ON39YdpmFHfN9f47KpiRvqrKx0V9+erV1CNkpWzYhW/Qyc6aT8rEyCrvauWSYGZK2ia3o7vd3akF07acHAFpOA==" saltValue="yVW9XmDwTqEnmpSGai0KYg==" spinCount="100000" sqref="D3" name="Range1_1_37"/>
  </protectedRanges>
  <conditionalFormatting sqref="I2">
    <cfRule type="top10" dxfId="1127" priority="8" rank="1"/>
  </conditionalFormatting>
  <conditionalFormatting sqref="H2">
    <cfRule type="top10" dxfId="1126" priority="9" rank="1"/>
  </conditionalFormatting>
  <conditionalFormatting sqref="G2">
    <cfRule type="top10" dxfId="1125" priority="10" rank="1"/>
  </conditionalFormatting>
  <conditionalFormatting sqref="J2">
    <cfRule type="top10" dxfId="1124" priority="7" rank="1"/>
  </conditionalFormatting>
  <conditionalFormatting sqref="F2">
    <cfRule type="top10" dxfId="1123" priority="11" rank="1"/>
  </conditionalFormatting>
  <conditionalFormatting sqref="E2">
    <cfRule type="top10" dxfId="1122" priority="12" rank="1"/>
  </conditionalFormatting>
  <conditionalFormatting sqref="J3">
    <cfRule type="top10" dxfId="1121" priority="1" rank="1"/>
  </conditionalFormatting>
  <conditionalFormatting sqref="I3">
    <cfRule type="top10" dxfId="1120" priority="2" rank="1"/>
  </conditionalFormatting>
  <conditionalFormatting sqref="H3">
    <cfRule type="top10" dxfId="1119" priority="3" rank="1"/>
  </conditionalFormatting>
  <conditionalFormatting sqref="G3">
    <cfRule type="top10" dxfId="1118" priority="4" rank="1"/>
  </conditionalFormatting>
  <conditionalFormatting sqref="F3">
    <cfRule type="top10" dxfId="1117" priority="5" rank="1"/>
  </conditionalFormatting>
  <conditionalFormatting sqref="E3">
    <cfRule type="top10" dxfId="1116" priority="6" rank="1"/>
  </conditionalFormatting>
  <hyperlinks>
    <hyperlink ref="Q1" location="'National Rankings'!A1" display="Return to Rankings" xr:uid="{CB14A9A2-13C5-411D-AAE5-F40075BA2E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30D030-DE77-4831-A663-8055813758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05D3E-6565-4512-B92D-6D75EAF2E566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24</v>
      </c>
      <c r="B2" s="10" t="s">
        <v>117</v>
      </c>
      <c r="C2" s="11">
        <v>44394</v>
      </c>
      <c r="D2" s="12" t="s">
        <v>30</v>
      </c>
      <c r="E2" s="13">
        <v>194</v>
      </c>
      <c r="F2" s="13">
        <v>197</v>
      </c>
      <c r="G2" s="13">
        <v>193</v>
      </c>
      <c r="H2" s="13">
        <v>192</v>
      </c>
      <c r="I2" s="13"/>
      <c r="J2" s="13"/>
      <c r="K2" s="14">
        <v>4</v>
      </c>
      <c r="L2" s="14">
        <v>776</v>
      </c>
      <c r="M2" s="15">
        <v>194</v>
      </c>
      <c r="N2" s="16">
        <v>13</v>
      </c>
      <c r="O2" s="17">
        <v>207</v>
      </c>
    </row>
    <row r="5" spans="1:17" x14ac:dyDescent="0.3">
      <c r="K5" s="7">
        <f>SUM(K2:K4)</f>
        <v>4</v>
      </c>
      <c r="L5" s="7">
        <f>SUM(L2:L4)</f>
        <v>776</v>
      </c>
      <c r="M5" s="8">
        <f>SUM(L5/K5)</f>
        <v>194</v>
      </c>
      <c r="N5" s="7">
        <f>SUM(N2:N4)</f>
        <v>13</v>
      </c>
      <c r="O5" s="8">
        <f>SUM(M5+N5)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2 E2:J2" name="Range1_2_1_1_13"/>
    <protectedRange algorithmName="SHA-512" hashValue="ON39YdpmFHfN9f47KpiRvqrKx0V9+erV1CNkpWzYhW/Qyc6aT8rEyCrvauWSYGZK2ia3o7vd3akF07acHAFpOA==" saltValue="yVW9XmDwTqEnmpSGai0KYg==" spinCount="100000" sqref="D2" name="Range1_1_3_1_1_12"/>
  </protectedRanges>
  <conditionalFormatting sqref="E2">
    <cfRule type="top10" dxfId="2450" priority="6" rank="1"/>
  </conditionalFormatting>
  <conditionalFormatting sqref="F2">
    <cfRule type="top10" dxfId="2449" priority="5" rank="1"/>
  </conditionalFormatting>
  <conditionalFormatting sqref="G2">
    <cfRule type="top10" dxfId="2448" priority="4" rank="1"/>
  </conditionalFormatting>
  <conditionalFormatting sqref="H2">
    <cfRule type="top10" dxfId="2447" priority="3" rank="1"/>
  </conditionalFormatting>
  <conditionalFormatting sqref="I2">
    <cfRule type="top10" dxfId="2446" priority="2" rank="1"/>
  </conditionalFormatting>
  <conditionalFormatting sqref="J2">
    <cfRule type="top10" dxfId="2445" priority="1" rank="1"/>
  </conditionalFormatting>
  <hyperlinks>
    <hyperlink ref="Q1" location="'National Rankings'!A1" display="Return to Rankings" xr:uid="{D5E0EBB4-91CD-4ACD-881E-C49B987F5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BEFF62-F3F1-4724-9112-90A5DD717D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BCBFC-58C4-4CD9-BBF6-626FB0CDEA4D}">
  <sheetPr codeName="Sheet97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87</v>
      </c>
      <c r="C2" s="11">
        <v>44346</v>
      </c>
      <c r="D2" s="12" t="s">
        <v>60</v>
      </c>
      <c r="E2" s="13">
        <v>178</v>
      </c>
      <c r="F2" s="13">
        <v>174</v>
      </c>
      <c r="G2" s="13">
        <v>166</v>
      </c>
      <c r="H2" s="13">
        <v>171</v>
      </c>
      <c r="I2" s="13"/>
      <c r="J2" s="13"/>
      <c r="K2" s="14">
        <v>4</v>
      </c>
      <c r="L2" s="14">
        <v>689</v>
      </c>
      <c r="M2" s="15">
        <v>172.25</v>
      </c>
      <c r="N2" s="16">
        <v>2</v>
      </c>
      <c r="O2" s="17">
        <v>174.25</v>
      </c>
    </row>
    <row r="4" spans="1:17" x14ac:dyDescent="0.3">
      <c r="K4" s="7">
        <f>SUM(K2:K3)</f>
        <v>4</v>
      </c>
      <c r="L4" s="7">
        <f>SUM(L2:L3)</f>
        <v>689</v>
      </c>
      <c r="M4" s="8">
        <f>SUM(L4/K4)</f>
        <v>172.25</v>
      </c>
      <c r="N4" s="7">
        <f>SUM(N2:N3)</f>
        <v>2</v>
      </c>
      <c r="O4" s="8">
        <f>SUM(M4+N4)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3"/>
  </protectedRanges>
  <conditionalFormatting sqref="J2">
    <cfRule type="top10" dxfId="1115" priority="1" rank="1"/>
  </conditionalFormatting>
  <conditionalFormatting sqref="I2">
    <cfRule type="top10" dxfId="1114" priority="2" rank="1"/>
  </conditionalFormatting>
  <conditionalFormatting sqref="H2">
    <cfRule type="top10" dxfId="1113" priority="3" rank="1"/>
  </conditionalFormatting>
  <conditionalFormatting sqref="G2">
    <cfRule type="top10" dxfId="1112" priority="4" rank="1"/>
  </conditionalFormatting>
  <conditionalFormatting sqref="F2">
    <cfRule type="top10" dxfId="1111" priority="5" rank="1"/>
  </conditionalFormatting>
  <conditionalFormatting sqref="E2">
    <cfRule type="top10" dxfId="1110" priority="6" rank="1"/>
  </conditionalFormatting>
  <hyperlinks>
    <hyperlink ref="Q1" location="'National Rankings'!A1" display="Return to Rankings" xr:uid="{12DE4FC2-5DE8-48AB-B281-8C8AAE26E0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E80321-F0AE-49B3-856B-879F0E5CB5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1C491-32AE-4DD3-8373-22CEE198EF48}">
  <dimension ref="A1:Q12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81</v>
      </c>
      <c r="C2" s="11">
        <v>44339</v>
      </c>
      <c r="D2" s="12" t="s">
        <v>80</v>
      </c>
      <c r="E2" s="13">
        <v>179</v>
      </c>
      <c r="F2" s="13">
        <v>191</v>
      </c>
      <c r="G2" s="13">
        <v>189</v>
      </c>
      <c r="H2" s="13">
        <v>190</v>
      </c>
      <c r="I2" s="13"/>
      <c r="J2" s="13"/>
      <c r="K2" s="14">
        <v>4</v>
      </c>
      <c r="L2" s="14">
        <v>749</v>
      </c>
      <c r="M2" s="15">
        <v>187.25</v>
      </c>
      <c r="N2" s="16">
        <v>5</v>
      </c>
      <c r="O2" s="17">
        <v>192.25</v>
      </c>
    </row>
    <row r="3" spans="1:17" x14ac:dyDescent="0.3">
      <c r="A3" s="9" t="s">
        <v>42</v>
      </c>
      <c r="B3" s="10" t="s">
        <v>81</v>
      </c>
      <c r="C3" s="11">
        <v>44346</v>
      </c>
      <c r="D3" s="12" t="s">
        <v>60</v>
      </c>
      <c r="E3" s="13">
        <v>181</v>
      </c>
      <c r="F3" s="13">
        <v>182</v>
      </c>
      <c r="G3" s="13">
        <v>187</v>
      </c>
      <c r="H3" s="13">
        <v>182</v>
      </c>
      <c r="I3" s="13"/>
      <c r="J3" s="13"/>
      <c r="K3" s="14">
        <v>4</v>
      </c>
      <c r="L3" s="14">
        <v>732</v>
      </c>
      <c r="M3" s="15">
        <v>183</v>
      </c>
      <c r="N3" s="16">
        <v>7</v>
      </c>
      <c r="O3" s="17">
        <v>190</v>
      </c>
    </row>
    <row r="4" spans="1:17" x14ac:dyDescent="0.3">
      <c r="A4" s="9" t="s">
        <v>42</v>
      </c>
      <c r="B4" s="10" t="s">
        <v>81</v>
      </c>
      <c r="C4" s="11">
        <v>44360</v>
      </c>
      <c r="D4" s="12" t="s">
        <v>60</v>
      </c>
      <c r="E4" s="13">
        <v>183</v>
      </c>
      <c r="F4" s="13">
        <v>188</v>
      </c>
      <c r="G4" s="13">
        <v>181</v>
      </c>
      <c r="H4" s="13">
        <v>185</v>
      </c>
      <c r="I4" s="13"/>
      <c r="J4" s="13"/>
      <c r="K4" s="14">
        <v>4</v>
      </c>
      <c r="L4" s="14">
        <v>737</v>
      </c>
      <c r="M4" s="15">
        <v>184.25</v>
      </c>
      <c r="N4" s="16">
        <v>3</v>
      </c>
      <c r="O4" s="17">
        <v>187.25</v>
      </c>
    </row>
    <row r="5" spans="1:17" x14ac:dyDescent="0.3">
      <c r="A5" s="9" t="s">
        <v>42</v>
      </c>
      <c r="B5" s="10" t="s">
        <v>81</v>
      </c>
      <c r="C5" s="11">
        <v>44388</v>
      </c>
      <c r="D5" s="12" t="s">
        <v>60</v>
      </c>
      <c r="E5" s="13">
        <v>185.01</v>
      </c>
      <c r="F5" s="13">
        <v>185</v>
      </c>
      <c r="G5" s="13">
        <v>189</v>
      </c>
      <c r="H5" s="13">
        <v>191</v>
      </c>
      <c r="I5" s="13"/>
      <c r="J5" s="13"/>
      <c r="K5" s="14">
        <v>4</v>
      </c>
      <c r="L5" s="14">
        <v>750.01</v>
      </c>
      <c r="M5" s="15">
        <v>187.5025</v>
      </c>
      <c r="N5" s="16">
        <v>9</v>
      </c>
      <c r="O5" s="17">
        <v>196.5025</v>
      </c>
    </row>
    <row r="6" spans="1:17" x14ac:dyDescent="0.3">
      <c r="A6" s="9" t="s">
        <v>42</v>
      </c>
      <c r="B6" s="10" t="s">
        <v>81</v>
      </c>
      <c r="C6" s="11">
        <v>44416</v>
      </c>
      <c r="D6" s="12" t="s">
        <v>60</v>
      </c>
      <c r="E6" s="13">
        <v>186</v>
      </c>
      <c r="F6" s="13">
        <v>188</v>
      </c>
      <c r="G6" s="13">
        <v>179</v>
      </c>
      <c r="H6" s="13">
        <v>186</v>
      </c>
      <c r="I6" s="13">
        <v>182</v>
      </c>
      <c r="J6" s="13">
        <v>185</v>
      </c>
      <c r="K6" s="14">
        <v>6</v>
      </c>
      <c r="L6" s="14">
        <v>1106</v>
      </c>
      <c r="M6" s="15">
        <v>184.33333333333334</v>
      </c>
      <c r="N6" s="16">
        <v>5</v>
      </c>
      <c r="O6" s="17">
        <v>189.33333333333334</v>
      </c>
    </row>
    <row r="7" spans="1:17" x14ac:dyDescent="0.3">
      <c r="A7" s="9" t="s">
        <v>42</v>
      </c>
      <c r="B7" s="10" t="s">
        <v>81</v>
      </c>
      <c r="C7" s="11">
        <v>44402</v>
      </c>
      <c r="D7" s="12" t="s">
        <v>80</v>
      </c>
      <c r="E7" s="13">
        <v>182</v>
      </c>
      <c r="F7" s="13">
        <v>194</v>
      </c>
      <c r="G7" s="13">
        <v>191</v>
      </c>
      <c r="H7" s="13">
        <v>186</v>
      </c>
      <c r="I7" s="13"/>
      <c r="J7" s="13"/>
      <c r="K7" s="14">
        <v>4</v>
      </c>
      <c r="L7" s="14">
        <v>753</v>
      </c>
      <c r="M7" s="15">
        <v>188.25</v>
      </c>
      <c r="N7" s="16">
        <v>7</v>
      </c>
      <c r="O7" s="17">
        <v>195.25</v>
      </c>
    </row>
    <row r="8" spans="1:17" x14ac:dyDescent="0.3">
      <c r="A8" s="9" t="s">
        <v>42</v>
      </c>
      <c r="B8" s="10" t="s">
        <v>81</v>
      </c>
      <c r="C8" s="11">
        <v>44437</v>
      </c>
      <c r="D8" s="12" t="s">
        <v>80</v>
      </c>
      <c r="E8" s="13">
        <v>179</v>
      </c>
      <c r="F8" s="13">
        <v>191</v>
      </c>
      <c r="G8" s="13">
        <v>187</v>
      </c>
      <c r="H8" s="13">
        <v>180</v>
      </c>
      <c r="I8" s="13"/>
      <c r="J8" s="13"/>
      <c r="K8" s="14">
        <v>4</v>
      </c>
      <c r="L8" s="14">
        <v>737</v>
      </c>
      <c r="M8" s="15">
        <v>184.25</v>
      </c>
      <c r="N8" s="16">
        <v>3</v>
      </c>
      <c r="O8" s="17">
        <v>187.25</v>
      </c>
    </row>
    <row r="9" spans="1:17" x14ac:dyDescent="0.3">
      <c r="A9" s="9" t="s">
        <v>42</v>
      </c>
      <c r="B9" s="10" t="s">
        <v>81</v>
      </c>
      <c r="C9" s="11">
        <v>44465</v>
      </c>
      <c r="D9" s="12" t="s">
        <v>137</v>
      </c>
      <c r="E9" s="13">
        <v>190</v>
      </c>
      <c r="F9" s="13">
        <v>185</v>
      </c>
      <c r="G9" s="13">
        <v>188</v>
      </c>
      <c r="H9" s="13">
        <v>184</v>
      </c>
      <c r="I9" s="13">
        <v>180</v>
      </c>
      <c r="J9" s="13">
        <v>186</v>
      </c>
      <c r="K9" s="14">
        <v>6</v>
      </c>
      <c r="L9" s="14">
        <v>1113</v>
      </c>
      <c r="M9" s="15">
        <v>185.5</v>
      </c>
      <c r="N9" s="16">
        <v>10</v>
      </c>
      <c r="O9" s="17">
        <v>195.5</v>
      </c>
    </row>
    <row r="12" spans="1:17" x14ac:dyDescent="0.3">
      <c r="K12" s="7">
        <f>SUM(K2:K11)</f>
        <v>36</v>
      </c>
      <c r="L12" s="7">
        <f>SUM(L2:L11)</f>
        <v>6677.01</v>
      </c>
      <c r="M12" s="8">
        <f>SUM(L12/K12)</f>
        <v>185.4725</v>
      </c>
      <c r="N12" s="7">
        <f>SUM(N2:N11)</f>
        <v>49</v>
      </c>
      <c r="O12" s="8">
        <f>SUM(M12+N12)</f>
        <v>234.4725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B4:C4 E4:J4" name="Range1_9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18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B6:C7 E6:J7" name="Range1_2_2"/>
    <protectedRange algorithmName="SHA-512" hashValue="ON39YdpmFHfN9f47KpiRvqrKx0V9+erV1CNkpWzYhW/Qyc6aT8rEyCrvauWSYGZK2ia3o7vd3akF07acHAFpOA==" saltValue="yVW9XmDwTqEnmpSGai0KYg==" spinCount="100000" sqref="D6:D7" name="Range1_1_1_4"/>
    <protectedRange algorithmName="SHA-512" hashValue="ON39YdpmFHfN9f47KpiRvqrKx0V9+erV1CNkpWzYhW/Qyc6aT8rEyCrvauWSYGZK2ia3o7vd3akF07acHAFpOA==" saltValue="yVW9XmDwTqEnmpSGai0KYg==" spinCount="100000" sqref="I8:J8 B8:C8" name="Range1_4_15"/>
    <protectedRange algorithmName="SHA-512" hashValue="ON39YdpmFHfN9f47KpiRvqrKx0V9+erV1CNkpWzYhW/Qyc6aT8rEyCrvauWSYGZK2ia3o7vd3akF07acHAFpOA==" saltValue="yVW9XmDwTqEnmpSGai0KYg==" spinCount="100000" sqref="D8" name="Range1_1_2_4"/>
    <protectedRange algorithmName="SHA-512" hashValue="ON39YdpmFHfN9f47KpiRvqrKx0V9+erV1CNkpWzYhW/Qyc6aT8rEyCrvauWSYGZK2ia3o7vd3akF07acHAFpOA==" saltValue="yVW9XmDwTqEnmpSGai0KYg==" spinCount="100000" sqref="E8:H8" name="Range1_3_3_1"/>
    <protectedRange algorithmName="SHA-512" hashValue="ON39YdpmFHfN9f47KpiRvqrKx0V9+erV1CNkpWzYhW/Qyc6aT8rEyCrvauWSYGZK2ia3o7vd3akF07acHAFpOA==" saltValue="yVW9XmDwTqEnmpSGai0KYg==" spinCount="100000" sqref="B9:C9 E9:J9" name="Range1_2_1_1"/>
    <protectedRange algorithmName="SHA-512" hashValue="ON39YdpmFHfN9f47KpiRvqrKx0V9+erV1CNkpWzYhW/Qyc6aT8rEyCrvauWSYGZK2ia3o7vd3akF07acHAFpOA==" saltValue="yVW9XmDwTqEnmpSGai0KYg==" spinCount="100000" sqref="D9" name="Range1_1_1_1"/>
  </protectedRanges>
  <conditionalFormatting sqref="J2">
    <cfRule type="top10" dxfId="1109" priority="43" rank="1"/>
  </conditionalFormatting>
  <conditionalFormatting sqref="I2">
    <cfRule type="top10" dxfId="1108" priority="44" rank="1"/>
  </conditionalFormatting>
  <conditionalFormatting sqref="H2">
    <cfRule type="top10" dxfId="1107" priority="45" rank="1"/>
  </conditionalFormatting>
  <conditionalFormatting sqref="G2">
    <cfRule type="top10" dxfId="1106" priority="46" rank="1"/>
  </conditionalFormatting>
  <conditionalFormatting sqref="F2">
    <cfRule type="top10" dxfId="1105" priority="47" rank="1"/>
  </conditionalFormatting>
  <conditionalFormatting sqref="E2">
    <cfRule type="top10" dxfId="1104" priority="48" rank="1"/>
  </conditionalFormatting>
  <conditionalFormatting sqref="J3">
    <cfRule type="top10" dxfId="1103" priority="37" rank="1"/>
  </conditionalFormatting>
  <conditionalFormatting sqref="I3">
    <cfRule type="top10" dxfId="1102" priority="38" rank="1"/>
  </conditionalFormatting>
  <conditionalFormatting sqref="H3">
    <cfRule type="top10" dxfId="1101" priority="39" rank="1"/>
  </conditionalFormatting>
  <conditionalFormatting sqref="G3">
    <cfRule type="top10" dxfId="1100" priority="40" rank="1"/>
  </conditionalFormatting>
  <conditionalFormatting sqref="F3">
    <cfRule type="top10" dxfId="1099" priority="41" rank="1"/>
  </conditionalFormatting>
  <conditionalFormatting sqref="E3">
    <cfRule type="top10" dxfId="1098" priority="42" rank="1"/>
  </conditionalFormatting>
  <conditionalFormatting sqref="J4">
    <cfRule type="top10" dxfId="1097" priority="25" rank="1"/>
  </conditionalFormatting>
  <conditionalFormatting sqref="I4">
    <cfRule type="top10" dxfId="1096" priority="26" rank="1"/>
  </conditionalFormatting>
  <conditionalFormatting sqref="H4">
    <cfRule type="top10" dxfId="1095" priority="27" rank="1"/>
  </conditionalFormatting>
  <conditionalFormatting sqref="G4">
    <cfRule type="top10" dxfId="1094" priority="28" rank="1"/>
  </conditionalFormatting>
  <conditionalFormatting sqref="F4">
    <cfRule type="top10" dxfId="1093" priority="29" rank="1"/>
  </conditionalFormatting>
  <conditionalFormatting sqref="E4">
    <cfRule type="top10" dxfId="1092" priority="30" rank="1"/>
  </conditionalFormatting>
  <conditionalFormatting sqref="J5">
    <cfRule type="top10" dxfId="1091" priority="19" rank="1"/>
  </conditionalFormatting>
  <conditionalFormatting sqref="I5">
    <cfRule type="top10" dxfId="1090" priority="20" rank="1"/>
  </conditionalFormatting>
  <conditionalFormatting sqref="H5">
    <cfRule type="top10" dxfId="1089" priority="21" rank="1"/>
  </conditionalFormatting>
  <conditionalFormatting sqref="G5">
    <cfRule type="top10" dxfId="1088" priority="22" rank="1"/>
  </conditionalFormatting>
  <conditionalFormatting sqref="F5">
    <cfRule type="top10" dxfId="1087" priority="23" rank="1"/>
  </conditionalFormatting>
  <conditionalFormatting sqref="E5">
    <cfRule type="top10" dxfId="1086" priority="24" rank="1"/>
  </conditionalFormatting>
  <conditionalFormatting sqref="J6:J7">
    <cfRule type="top10" dxfId="1085" priority="13" rank="1"/>
  </conditionalFormatting>
  <conditionalFormatting sqref="I6:I7">
    <cfRule type="top10" dxfId="1084" priority="14" rank="1"/>
  </conditionalFormatting>
  <conditionalFormatting sqref="H6:H7">
    <cfRule type="top10" dxfId="1083" priority="15" rank="1"/>
  </conditionalFormatting>
  <conditionalFormatting sqref="G6:G7">
    <cfRule type="top10" dxfId="1082" priority="16" rank="1"/>
  </conditionalFormatting>
  <conditionalFormatting sqref="F6:F7">
    <cfRule type="top10" dxfId="1081" priority="17" rank="1"/>
  </conditionalFormatting>
  <conditionalFormatting sqref="E6:E7">
    <cfRule type="top10" dxfId="1080" priority="18" rank="1"/>
  </conditionalFormatting>
  <conditionalFormatting sqref="F8">
    <cfRule type="top10" dxfId="1079" priority="11" rank="1"/>
  </conditionalFormatting>
  <conditionalFormatting sqref="G8">
    <cfRule type="top10" dxfId="1078" priority="10" rank="1"/>
  </conditionalFormatting>
  <conditionalFormatting sqref="H8">
    <cfRule type="top10" dxfId="1077" priority="9" rank="1"/>
  </conditionalFormatting>
  <conditionalFormatting sqref="I8">
    <cfRule type="top10" dxfId="1076" priority="7" rank="1"/>
  </conditionalFormatting>
  <conditionalFormatting sqref="J8">
    <cfRule type="top10" dxfId="1075" priority="8" rank="1"/>
  </conditionalFormatting>
  <conditionalFormatting sqref="E8">
    <cfRule type="top10" dxfId="1074" priority="12" rank="1"/>
  </conditionalFormatting>
  <conditionalFormatting sqref="J9">
    <cfRule type="top10" dxfId="1073" priority="1" rank="1"/>
  </conditionalFormatting>
  <conditionalFormatting sqref="I9">
    <cfRule type="top10" dxfId="1072" priority="2" rank="1"/>
  </conditionalFormatting>
  <conditionalFormatting sqref="H9">
    <cfRule type="top10" dxfId="1071" priority="3" rank="1"/>
  </conditionalFormatting>
  <conditionalFormatting sqref="G9">
    <cfRule type="top10" dxfId="1070" priority="4" rank="1"/>
  </conditionalFormatting>
  <conditionalFormatting sqref="F9">
    <cfRule type="top10" dxfId="1069" priority="5" rank="1"/>
  </conditionalFormatting>
  <conditionalFormatting sqref="E9">
    <cfRule type="top10" dxfId="1068" priority="6" rank="1"/>
  </conditionalFormatting>
  <hyperlinks>
    <hyperlink ref="Q1" location="'National Rankings'!A1" display="Return to Rankings" xr:uid="{3DEE65AA-91BF-4E15-8F99-996004BC5C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C4B614-2D19-4914-8F54-BFD85A1602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839BF-2124-4ADA-98CF-72E1C43A4ACA}">
  <sheetPr codeName="Sheet99"/>
  <dimension ref="A1:Q11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62</v>
      </c>
      <c r="C2" s="11">
        <v>44304</v>
      </c>
      <c r="D2" s="12" t="s">
        <v>60</v>
      </c>
      <c r="E2" s="13">
        <v>183</v>
      </c>
      <c r="F2" s="13">
        <v>185</v>
      </c>
      <c r="G2" s="13">
        <v>169</v>
      </c>
      <c r="H2" s="13">
        <v>191.001</v>
      </c>
      <c r="I2" s="13"/>
      <c r="J2" s="13"/>
      <c r="K2" s="14">
        <v>4</v>
      </c>
      <c r="L2" s="14">
        <v>728.00099999999998</v>
      </c>
      <c r="M2" s="15">
        <v>182.00024999999999</v>
      </c>
      <c r="N2" s="16">
        <v>6</v>
      </c>
      <c r="O2" s="17">
        <v>188.00024999999999</v>
      </c>
    </row>
    <row r="3" spans="1:17" x14ac:dyDescent="0.3">
      <c r="A3" s="9" t="s">
        <v>42</v>
      </c>
      <c r="B3" s="10" t="s">
        <v>62</v>
      </c>
      <c r="C3" s="11">
        <v>44346</v>
      </c>
      <c r="D3" s="12" t="s">
        <v>60</v>
      </c>
      <c r="E3" s="13">
        <v>180</v>
      </c>
      <c r="F3" s="13">
        <v>183</v>
      </c>
      <c r="G3" s="13">
        <v>176</v>
      </c>
      <c r="H3" s="13">
        <v>183</v>
      </c>
      <c r="I3" s="13"/>
      <c r="J3" s="13"/>
      <c r="K3" s="14">
        <v>4</v>
      </c>
      <c r="L3" s="14">
        <v>722</v>
      </c>
      <c r="M3" s="15">
        <v>180.5</v>
      </c>
      <c r="N3" s="16">
        <v>8</v>
      </c>
      <c r="O3" s="17">
        <v>188.5</v>
      </c>
    </row>
    <row r="4" spans="1:17" x14ac:dyDescent="0.3">
      <c r="A4" s="9" t="s">
        <v>42</v>
      </c>
      <c r="B4" s="10" t="s">
        <v>62</v>
      </c>
      <c r="C4" s="11">
        <v>44360</v>
      </c>
      <c r="D4" s="12" t="s">
        <v>60</v>
      </c>
      <c r="E4" s="13">
        <v>177</v>
      </c>
      <c r="F4" s="13">
        <v>181</v>
      </c>
      <c r="G4" s="13">
        <v>188</v>
      </c>
      <c r="H4" s="13">
        <v>180</v>
      </c>
      <c r="I4" s="13"/>
      <c r="J4" s="13"/>
      <c r="K4" s="14">
        <v>4</v>
      </c>
      <c r="L4" s="14">
        <v>726</v>
      </c>
      <c r="M4" s="15">
        <v>181.5</v>
      </c>
      <c r="N4" s="16">
        <v>2</v>
      </c>
      <c r="O4" s="17">
        <v>183.5</v>
      </c>
    </row>
    <row r="5" spans="1:17" x14ac:dyDescent="0.3">
      <c r="A5" s="9" t="s">
        <v>42</v>
      </c>
      <c r="B5" s="10" t="s">
        <v>62</v>
      </c>
      <c r="C5" s="11">
        <v>44388</v>
      </c>
      <c r="D5" s="12" t="s">
        <v>60</v>
      </c>
      <c r="E5" s="13">
        <v>190</v>
      </c>
      <c r="F5" s="13">
        <v>184.01</v>
      </c>
      <c r="G5" s="13">
        <v>185</v>
      </c>
      <c r="H5" s="13">
        <v>183.01</v>
      </c>
      <c r="I5" s="13"/>
      <c r="J5" s="13"/>
      <c r="K5" s="14">
        <v>4</v>
      </c>
      <c r="L5" s="14">
        <v>742.02</v>
      </c>
      <c r="M5" s="15">
        <v>185.505</v>
      </c>
      <c r="N5" s="16">
        <v>4</v>
      </c>
      <c r="O5" s="17">
        <v>189.505</v>
      </c>
    </row>
    <row r="6" spans="1:17" x14ac:dyDescent="0.3">
      <c r="A6" s="9" t="s">
        <v>42</v>
      </c>
      <c r="B6" s="10" t="s">
        <v>62</v>
      </c>
      <c r="C6" s="11">
        <v>44416</v>
      </c>
      <c r="D6" s="12" t="s">
        <v>60</v>
      </c>
      <c r="E6" s="13">
        <v>189</v>
      </c>
      <c r="F6" s="13">
        <v>191</v>
      </c>
      <c r="G6" s="13">
        <v>185</v>
      </c>
      <c r="H6" s="13">
        <v>191</v>
      </c>
      <c r="I6" s="13">
        <v>188</v>
      </c>
      <c r="J6" s="13">
        <v>182</v>
      </c>
      <c r="K6" s="14">
        <v>6</v>
      </c>
      <c r="L6" s="14">
        <v>1126</v>
      </c>
      <c r="M6" s="15">
        <v>187.66666666666666</v>
      </c>
      <c r="N6" s="16">
        <v>9</v>
      </c>
      <c r="O6" s="17">
        <v>196.66666666666666</v>
      </c>
    </row>
    <row r="7" spans="1:17" x14ac:dyDescent="0.3">
      <c r="A7" s="9" t="s">
        <v>42</v>
      </c>
      <c r="B7" s="10" t="s">
        <v>62</v>
      </c>
      <c r="C7" s="11">
        <v>44451</v>
      </c>
      <c r="D7" s="12" t="s">
        <v>60</v>
      </c>
      <c r="E7" s="13">
        <v>175</v>
      </c>
      <c r="F7" s="13">
        <v>184</v>
      </c>
      <c r="G7" s="13">
        <v>185</v>
      </c>
      <c r="H7" s="13">
        <v>180</v>
      </c>
      <c r="I7" s="13">
        <v>180</v>
      </c>
      <c r="J7" s="13">
        <v>181</v>
      </c>
      <c r="K7" s="14">
        <v>6</v>
      </c>
      <c r="L7" s="14">
        <v>1085</v>
      </c>
      <c r="M7" s="15">
        <v>180.83333333333334</v>
      </c>
      <c r="N7" s="16">
        <v>6</v>
      </c>
      <c r="O7" s="17">
        <v>186.83333333333334</v>
      </c>
    </row>
    <row r="8" spans="1:17" x14ac:dyDescent="0.3">
      <c r="A8" s="9" t="s">
        <v>42</v>
      </c>
      <c r="B8" s="10" t="s">
        <v>62</v>
      </c>
      <c r="C8" s="11">
        <v>44479</v>
      </c>
      <c r="D8" s="12" t="s">
        <v>60</v>
      </c>
      <c r="E8" s="13">
        <v>176.1</v>
      </c>
      <c r="F8" s="13">
        <v>179</v>
      </c>
      <c r="G8" s="13">
        <v>181</v>
      </c>
      <c r="H8" s="13">
        <v>184</v>
      </c>
      <c r="I8" s="13"/>
      <c r="J8" s="13"/>
      <c r="K8" s="14">
        <v>4</v>
      </c>
      <c r="L8" s="14">
        <v>720.1</v>
      </c>
      <c r="M8" s="15">
        <v>180.02500000000001</v>
      </c>
      <c r="N8" s="16">
        <v>4</v>
      </c>
      <c r="O8" s="17">
        <v>184.02500000000001</v>
      </c>
    </row>
    <row r="11" spans="1:17" x14ac:dyDescent="0.3">
      <c r="K11" s="7">
        <f>SUM(K2:K10)</f>
        <v>32</v>
      </c>
      <c r="L11" s="7">
        <f>SUM(L2:L10)</f>
        <v>5849.121000000001</v>
      </c>
      <c r="M11" s="8">
        <f>SUM(L11/K11)</f>
        <v>182.78503125000003</v>
      </c>
      <c r="N11" s="7">
        <f>SUM(N2:N10)</f>
        <v>39</v>
      </c>
      <c r="O11" s="8">
        <f>SUM(M11+N11)</f>
        <v>221.78503125000003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B4:C4 E4:J4" name="Range1_9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18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B6:C6 E6:J6" name="Range1_2_2"/>
    <protectedRange algorithmName="SHA-512" hashValue="ON39YdpmFHfN9f47KpiRvqrKx0V9+erV1CNkpWzYhW/Qyc6aT8rEyCrvauWSYGZK2ia3o7vd3akF07acHAFpOA==" saltValue="yVW9XmDwTqEnmpSGai0KYg==" spinCount="100000" sqref="D6" name="Range1_1_1_4"/>
    <protectedRange algorithmName="SHA-512" hashValue="ON39YdpmFHfN9f47KpiRvqrKx0V9+erV1CNkpWzYhW/Qyc6aT8rEyCrvauWSYGZK2ia3o7vd3akF07acHAFpOA==" saltValue="yVW9XmDwTqEnmpSGai0KYg==" spinCount="100000" sqref="E7:J7 B7:C7" name="Range1_24"/>
    <protectedRange algorithmName="SHA-512" hashValue="ON39YdpmFHfN9f47KpiRvqrKx0V9+erV1CNkpWzYhW/Qyc6aT8rEyCrvauWSYGZK2ia3o7vd3akF07acHAFpOA==" saltValue="yVW9XmDwTqEnmpSGai0KYg==" spinCount="100000" sqref="D7" name="Range1_1_19"/>
    <protectedRange algorithmName="SHA-512" hashValue="ON39YdpmFHfN9f47KpiRvqrKx0V9+erV1CNkpWzYhW/Qyc6aT8rEyCrvauWSYGZK2ia3o7vd3akF07acHAFpOA==" saltValue="yVW9XmDwTqEnmpSGai0KYg==" spinCount="100000" sqref="E8:J8 B8:C8" name="Range1_2_1_1"/>
    <protectedRange algorithmName="SHA-512" hashValue="ON39YdpmFHfN9f47KpiRvqrKx0V9+erV1CNkpWzYhW/Qyc6aT8rEyCrvauWSYGZK2ia3o7vd3akF07acHAFpOA==" saltValue="yVW9XmDwTqEnmpSGai0KYg==" spinCount="100000" sqref="D8" name="Range1_1_1_1"/>
  </protectedRanges>
  <conditionalFormatting sqref="H2">
    <cfRule type="top10" dxfId="1067" priority="39" rank="1"/>
  </conditionalFormatting>
  <conditionalFormatting sqref="E2">
    <cfRule type="top10" dxfId="1066" priority="42" rank="1"/>
  </conditionalFormatting>
  <conditionalFormatting sqref="J2">
    <cfRule type="top10" dxfId="1065" priority="37" rank="1"/>
  </conditionalFormatting>
  <conditionalFormatting sqref="I2">
    <cfRule type="top10" dxfId="1064" priority="38" rank="1"/>
  </conditionalFormatting>
  <conditionalFormatting sqref="G2">
    <cfRule type="top10" dxfId="1063" priority="40" rank="1"/>
  </conditionalFormatting>
  <conditionalFormatting sqref="F2">
    <cfRule type="top10" dxfId="1062" priority="41" rank="1"/>
  </conditionalFormatting>
  <conditionalFormatting sqref="J3">
    <cfRule type="top10" dxfId="1061" priority="31" rank="1"/>
  </conditionalFormatting>
  <conditionalFormatting sqref="I3">
    <cfRule type="top10" dxfId="1060" priority="32" rank="1"/>
  </conditionalFormatting>
  <conditionalFormatting sqref="H3">
    <cfRule type="top10" dxfId="1059" priority="33" rank="1"/>
  </conditionalFormatting>
  <conditionalFormatting sqref="G3">
    <cfRule type="top10" dxfId="1058" priority="34" rank="1"/>
  </conditionalFormatting>
  <conditionalFormatting sqref="F3">
    <cfRule type="top10" dxfId="1057" priority="35" rank="1"/>
  </conditionalFormatting>
  <conditionalFormatting sqref="E3">
    <cfRule type="top10" dxfId="1056" priority="36" rank="1"/>
  </conditionalFormatting>
  <conditionalFormatting sqref="J4">
    <cfRule type="top10" dxfId="1055" priority="25" rank="1"/>
  </conditionalFormatting>
  <conditionalFormatting sqref="I4">
    <cfRule type="top10" dxfId="1054" priority="26" rank="1"/>
  </conditionalFormatting>
  <conditionalFormatting sqref="H4">
    <cfRule type="top10" dxfId="1053" priority="27" rank="1"/>
  </conditionalFormatting>
  <conditionalFormatting sqref="G4">
    <cfRule type="top10" dxfId="1052" priority="28" rank="1"/>
  </conditionalFormatting>
  <conditionalFormatting sqref="F4">
    <cfRule type="top10" dxfId="1051" priority="29" rank="1"/>
  </conditionalFormatting>
  <conditionalFormatting sqref="E4">
    <cfRule type="top10" dxfId="1050" priority="30" rank="1"/>
  </conditionalFormatting>
  <conditionalFormatting sqref="J5">
    <cfRule type="top10" dxfId="1049" priority="19" rank="1"/>
  </conditionalFormatting>
  <conditionalFormatting sqref="I5">
    <cfRule type="top10" dxfId="1048" priority="20" rank="1"/>
  </conditionalFormatting>
  <conditionalFormatting sqref="H5">
    <cfRule type="top10" dxfId="1047" priority="21" rank="1"/>
  </conditionalFormatting>
  <conditionalFormatting sqref="G5">
    <cfRule type="top10" dxfId="1046" priority="22" rank="1"/>
  </conditionalFormatting>
  <conditionalFormatting sqref="F5">
    <cfRule type="top10" dxfId="1045" priority="23" rank="1"/>
  </conditionalFormatting>
  <conditionalFormatting sqref="E5">
    <cfRule type="top10" dxfId="1044" priority="24" rank="1"/>
  </conditionalFormatting>
  <conditionalFormatting sqref="J6">
    <cfRule type="top10" dxfId="1043" priority="13" rank="1"/>
  </conditionalFormatting>
  <conditionalFormatting sqref="I6">
    <cfRule type="top10" dxfId="1042" priority="14" rank="1"/>
  </conditionalFormatting>
  <conditionalFormatting sqref="H6">
    <cfRule type="top10" dxfId="1041" priority="15" rank="1"/>
  </conditionalFormatting>
  <conditionalFormatting sqref="G6">
    <cfRule type="top10" dxfId="1040" priority="16" rank="1"/>
  </conditionalFormatting>
  <conditionalFormatting sqref="F6">
    <cfRule type="top10" dxfId="1039" priority="17" rank="1"/>
  </conditionalFormatting>
  <conditionalFormatting sqref="E6">
    <cfRule type="top10" dxfId="1038" priority="18" rank="1"/>
  </conditionalFormatting>
  <conditionalFormatting sqref="J7">
    <cfRule type="top10" dxfId="1037" priority="7" rank="1"/>
  </conditionalFormatting>
  <conditionalFormatting sqref="I7">
    <cfRule type="top10" dxfId="1036" priority="8" rank="1"/>
  </conditionalFormatting>
  <conditionalFormatting sqref="H7">
    <cfRule type="top10" dxfId="1035" priority="9" rank="1"/>
  </conditionalFormatting>
  <conditionalFormatting sqref="G7">
    <cfRule type="top10" dxfId="1034" priority="10" rank="1"/>
  </conditionalFormatting>
  <conditionalFormatting sqref="F7">
    <cfRule type="top10" dxfId="1033" priority="11" rank="1"/>
  </conditionalFormatting>
  <conditionalFormatting sqref="E7">
    <cfRule type="top10" dxfId="1032" priority="12" rank="1"/>
  </conditionalFormatting>
  <conditionalFormatting sqref="J8">
    <cfRule type="top10" dxfId="1031" priority="1" rank="1"/>
  </conditionalFormatting>
  <conditionalFormatting sqref="I8">
    <cfRule type="top10" dxfId="1030" priority="2" rank="1"/>
  </conditionalFormatting>
  <conditionalFormatting sqref="H8">
    <cfRule type="top10" dxfId="1029" priority="3" rank="1"/>
  </conditionalFormatting>
  <conditionalFormatting sqref="G8">
    <cfRule type="top10" dxfId="1028" priority="4" rank="1"/>
  </conditionalFormatting>
  <conditionalFormatting sqref="F8">
    <cfRule type="top10" dxfId="1027" priority="5" rank="1"/>
  </conditionalFormatting>
  <conditionalFormatting sqref="E8">
    <cfRule type="top10" dxfId="1026" priority="6" rank="1"/>
  </conditionalFormatting>
  <hyperlinks>
    <hyperlink ref="Q1" location="'National Rankings'!A1" display="Return to Rankings" xr:uid="{8DD46E12-506D-4910-97A7-04C29930C4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A62BF0-8EC2-4FA5-9E4A-49E1D17D41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AC38"/>
  <sheetViews>
    <sheetView workbookViewId="0">
      <selection activeCell="A36" sqref="A36:O3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2" max="14" width="9.109375" style="39"/>
    <col min="15" max="15" width="9.109375" style="8"/>
    <col min="17" max="17" width="17.88671875" bestFit="1" customWidth="1"/>
  </cols>
  <sheetData>
    <row r="1" spans="1:29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29" x14ac:dyDescent="0.3">
      <c r="A2" s="9" t="s">
        <v>24</v>
      </c>
      <c r="B2" s="10" t="s">
        <v>21</v>
      </c>
      <c r="C2" s="11">
        <v>44212</v>
      </c>
      <c r="D2" s="12" t="s">
        <v>30</v>
      </c>
      <c r="E2" s="13">
        <v>179</v>
      </c>
      <c r="F2" s="13">
        <v>184</v>
      </c>
      <c r="G2" s="13">
        <v>177</v>
      </c>
      <c r="H2" s="13">
        <v>175</v>
      </c>
      <c r="I2" s="13"/>
      <c r="J2" s="13"/>
      <c r="K2" s="14">
        <v>4</v>
      </c>
      <c r="L2" s="14">
        <v>715</v>
      </c>
      <c r="M2" s="15">
        <v>178.75</v>
      </c>
      <c r="N2" s="16">
        <v>9</v>
      </c>
      <c r="O2" s="17">
        <v>187.75</v>
      </c>
    </row>
    <row r="3" spans="1:29" x14ac:dyDescent="0.3">
      <c r="A3" s="9" t="s">
        <v>24</v>
      </c>
      <c r="B3" s="10" t="s">
        <v>21</v>
      </c>
      <c r="C3" s="11">
        <v>44213</v>
      </c>
      <c r="D3" s="12" t="s">
        <v>19</v>
      </c>
      <c r="E3" s="13">
        <v>185.001</v>
      </c>
      <c r="F3" s="13">
        <v>194</v>
      </c>
      <c r="G3" s="13">
        <v>189</v>
      </c>
      <c r="H3" s="13">
        <v>192</v>
      </c>
      <c r="I3" s="13"/>
      <c r="J3" s="13"/>
      <c r="K3" s="14">
        <v>4</v>
      </c>
      <c r="L3" s="14">
        <v>760.00099999999998</v>
      </c>
      <c r="M3" s="15">
        <v>190.00024999999999</v>
      </c>
      <c r="N3" s="16">
        <v>11</v>
      </c>
      <c r="O3" s="17">
        <v>201.00024999999999</v>
      </c>
    </row>
    <row r="4" spans="1:29" x14ac:dyDescent="0.3">
      <c r="A4" s="9" t="s">
        <v>24</v>
      </c>
      <c r="B4" s="10" t="s">
        <v>21</v>
      </c>
      <c r="C4" s="11">
        <v>44247</v>
      </c>
      <c r="D4" s="12" t="s">
        <v>30</v>
      </c>
      <c r="E4" s="13">
        <v>177</v>
      </c>
      <c r="F4" s="13">
        <v>188</v>
      </c>
      <c r="G4" s="13">
        <v>192</v>
      </c>
      <c r="H4" s="13">
        <v>190</v>
      </c>
      <c r="I4" s="13"/>
      <c r="J4" s="13"/>
      <c r="K4" s="14">
        <v>4</v>
      </c>
      <c r="L4" s="14">
        <v>747</v>
      </c>
      <c r="M4" s="15">
        <v>186.75</v>
      </c>
      <c r="N4" s="16">
        <v>9</v>
      </c>
      <c r="O4" s="17">
        <v>195.75</v>
      </c>
    </row>
    <row r="5" spans="1:29" x14ac:dyDescent="0.3">
      <c r="A5" s="9" t="s">
        <v>24</v>
      </c>
      <c r="B5" s="10" t="s">
        <v>21</v>
      </c>
      <c r="C5" s="11">
        <v>44248</v>
      </c>
      <c r="D5" s="12" t="s">
        <v>19</v>
      </c>
      <c r="E5" s="13">
        <v>184</v>
      </c>
      <c r="F5" s="13">
        <v>187</v>
      </c>
      <c r="G5" s="13">
        <v>184</v>
      </c>
      <c r="H5" s="13">
        <v>190</v>
      </c>
      <c r="I5" s="13"/>
      <c r="J5" s="13"/>
      <c r="K5" s="14">
        <v>4</v>
      </c>
      <c r="L5" s="14">
        <v>745</v>
      </c>
      <c r="M5" s="15">
        <v>186.25</v>
      </c>
      <c r="N5" s="16">
        <v>9</v>
      </c>
      <c r="O5" s="17">
        <v>195.25</v>
      </c>
    </row>
    <row r="6" spans="1:29" x14ac:dyDescent="0.3">
      <c r="A6" s="9" t="s">
        <v>42</v>
      </c>
      <c r="B6" s="10" t="s">
        <v>21</v>
      </c>
      <c r="C6" s="11">
        <v>44261</v>
      </c>
      <c r="D6" s="12" t="s">
        <v>43</v>
      </c>
      <c r="E6" s="13">
        <v>190</v>
      </c>
      <c r="F6" s="13">
        <v>196</v>
      </c>
      <c r="G6" s="13">
        <v>182</v>
      </c>
      <c r="H6" s="13">
        <v>191</v>
      </c>
      <c r="I6" s="13"/>
      <c r="J6" s="13"/>
      <c r="K6" s="14">
        <v>4</v>
      </c>
      <c r="L6" s="14">
        <v>759</v>
      </c>
      <c r="M6" s="15">
        <v>189.75</v>
      </c>
      <c r="N6" s="16">
        <v>13</v>
      </c>
      <c r="O6" s="17">
        <v>202.75</v>
      </c>
    </row>
    <row r="7" spans="1:29" x14ac:dyDescent="0.3">
      <c r="A7" s="9" t="s">
        <v>24</v>
      </c>
      <c r="B7" s="10" t="s">
        <v>21</v>
      </c>
      <c r="C7" s="11">
        <v>44275</v>
      </c>
      <c r="D7" s="12" t="s">
        <v>30</v>
      </c>
      <c r="E7" s="13">
        <v>182</v>
      </c>
      <c r="F7" s="13">
        <v>177</v>
      </c>
      <c r="G7" s="13">
        <v>194</v>
      </c>
      <c r="H7" s="13">
        <v>183</v>
      </c>
      <c r="I7" s="13"/>
      <c r="J7" s="13"/>
      <c r="K7" s="14">
        <v>4</v>
      </c>
      <c r="L7" s="14">
        <v>736</v>
      </c>
      <c r="M7" s="15">
        <v>184</v>
      </c>
      <c r="N7" s="16">
        <v>3</v>
      </c>
      <c r="O7" s="17">
        <v>187</v>
      </c>
    </row>
    <row r="8" spans="1:29" x14ac:dyDescent="0.3">
      <c r="A8" s="9" t="s">
        <v>24</v>
      </c>
      <c r="B8" s="10" t="s">
        <v>21</v>
      </c>
      <c r="C8" s="11">
        <v>44276</v>
      </c>
      <c r="D8" s="12" t="s">
        <v>19</v>
      </c>
      <c r="E8" s="13">
        <v>176</v>
      </c>
      <c r="F8" s="13">
        <v>178</v>
      </c>
      <c r="G8" s="13">
        <v>177</v>
      </c>
      <c r="H8" s="13">
        <v>184</v>
      </c>
      <c r="I8" s="13"/>
      <c r="J8" s="13"/>
      <c r="K8" s="14">
        <v>4</v>
      </c>
      <c r="L8" s="14">
        <v>715</v>
      </c>
      <c r="M8" s="15">
        <v>178.75</v>
      </c>
      <c r="N8" s="16">
        <v>3</v>
      </c>
      <c r="O8" s="17">
        <v>181.75</v>
      </c>
    </row>
    <row r="9" spans="1:29" x14ac:dyDescent="0.3">
      <c r="A9" s="9" t="s">
        <v>42</v>
      </c>
      <c r="B9" s="10" t="s">
        <v>21</v>
      </c>
      <c r="C9" s="11">
        <v>44289</v>
      </c>
      <c r="D9" s="12" t="s">
        <v>43</v>
      </c>
      <c r="E9" s="13">
        <v>186</v>
      </c>
      <c r="F9" s="13">
        <v>175</v>
      </c>
      <c r="G9" s="13">
        <v>180</v>
      </c>
      <c r="H9" s="13">
        <v>177</v>
      </c>
      <c r="I9" s="13"/>
      <c r="J9" s="13"/>
      <c r="K9" s="14">
        <v>4</v>
      </c>
      <c r="L9" s="14">
        <v>718</v>
      </c>
      <c r="M9" s="15">
        <v>179.5</v>
      </c>
      <c r="N9" s="16">
        <v>7</v>
      </c>
      <c r="O9" s="17">
        <v>186.5</v>
      </c>
    </row>
    <row r="10" spans="1:29" x14ac:dyDescent="0.3">
      <c r="A10" s="9" t="s">
        <v>24</v>
      </c>
      <c r="B10" s="10" t="s">
        <v>21</v>
      </c>
      <c r="C10" s="11">
        <v>44303</v>
      </c>
      <c r="D10" s="12" t="s">
        <v>30</v>
      </c>
      <c r="E10" s="13">
        <v>173</v>
      </c>
      <c r="F10" s="13">
        <v>179</v>
      </c>
      <c r="G10" s="13">
        <v>179</v>
      </c>
      <c r="H10" s="13">
        <v>187.001</v>
      </c>
      <c r="I10" s="13"/>
      <c r="J10" s="13"/>
      <c r="K10" s="14">
        <v>4</v>
      </c>
      <c r="L10" s="14">
        <v>718.00099999999998</v>
      </c>
      <c r="M10" s="15">
        <v>179.50024999999999</v>
      </c>
      <c r="N10" s="16">
        <v>2</v>
      </c>
      <c r="O10" s="17">
        <v>181.50024999999999</v>
      </c>
    </row>
    <row r="11" spans="1:29" x14ac:dyDescent="0.3">
      <c r="A11" s="9" t="s">
        <v>24</v>
      </c>
      <c r="B11" s="10" t="s">
        <v>21</v>
      </c>
      <c r="C11" s="11">
        <v>44313</v>
      </c>
      <c r="D11" s="12" t="s">
        <v>19</v>
      </c>
      <c r="E11" s="13">
        <v>191</v>
      </c>
      <c r="F11" s="13">
        <v>190</v>
      </c>
      <c r="G11" s="13">
        <v>193</v>
      </c>
      <c r="H11" s="13"/>
      <c r="I11" s="13"/>
      <c r="J11" s="13"/>
      <c r="K11" s="14">
        <v>3</v>
      </c>
      <c r="L11" s="14">
        <v>574</v>
      </c>
      <c r="M11" s="15">
        <v>191.33333333333334</v>
      </c>
      <c r="N11" s="16">
        <v>9</v>
      </c>
      <c r="O11" s="17">
        <v>200.33333333333334</v>
      </c>
    </row>
    <row r="12" spans="1:29" x14ac:dyDescent="0.3">
      <c r="A12" s="9" t="s">
        <v>42</v>
      </c>
      <c r="B12" s="10" t="s">
        <v>75</v>
      </c>
      <c r="C12" s="11">
        <v>44310</v>
      </c>
      <c r="D12" s="12" t="s">
        <v>56</v>
      </c>
      <c r="E12" s="13">
        <v>183</v>
      </c>
      <c r="F12" s="13">
        <v>181</v>
      </c>
      <c r="G12" s="13">
        <v>179</v>
      </c>
      <c r="H12" s="13">
        <v>183</v>
      </c>
      <c r="I12" s="13">
        <v>174</v>
      </c>
      <c r="J12" s="13">
        <v>194</v>
      </c>
      <c r="K12" s="14">
        <v>6</v>
      </c>
      <c r="L12" s="14">
        <v>1094</v>
      </c>
      <c r="M12" s="15">
        <v>182.33333333333334</v>
      </c>
      <c r="N12" s="16">
        <v>12</v>
      </c>
      <c r="O12" s="17">
        <v>194.33333333333334</v>
      </c>
    </row>
    <row r="13" spans="1:29" x14ac:dyDescent="0.3">
      <c r="A13" s="9" t="s">
        <v>42</v>
      </c>
      <c r="B13" s="10" t="s">
        <v>21</v>
      </c>
      <c r="C13" s="11">
        <v>44318</v>
      </c>
      <c r="D13" s="12" t="s">
        <v>43</v>
      </c>
      <c r="E13" s="13">
        <v>192</v>
      </c>
      <c r="F13" s="13">
        <v>190</v>
      </c>
      <c r="G13" s="13">
        <v>189</v>
      </c>
      <c r="H13" s="13">
        <v>186</v>
      </c>
      <c r="I13" s="13"/>
      <c r="J13" s="13"/>
      <c r="K13" s="14">
        <v>4</v>
      </c>
      <c r="L13" s="14">
        <v>757</v>
      </c>
      <c r="M13" s="15">
        <v>189.25</v>
      </c>
      <c r="N13" s="16">
        <v>8</v>
      </c>
      <c r="O13" s="17">
        <v>197.25</v>
      </c>
      <c r="Y13" s="7">
        <f>SUM(K2:K12)</f>
        <v>45</v>
      </c>
      <c r="Z13" s="7">
        <f>SUM(L2:L12)</f>
        <v>8281.0020000000004</v>
      </c>
      <c r="AA13" s="8">
        <f>SUM(Z13/Y13)</f>
        <v>184.02226666666667</v>
      </c>
      <c r="AB13" s="7">
        <f>SUM(N2:N12)</f>
        <v>87</v>
      </c>
      <c r="AC13" s="8">
        <f>SUM(AA13+AB13)</f>
        <v>271.02226666666667</v>
      </c>
    </row>
    <row r="14" spans="1:29" x14ac:dyDescent="0.3">
      <c r="A14" s="9" t="s">
        <v>24</v>
      </c>
      <c r="B14" s="10" t="s">
        <v>21</v>
      </c>
      <c r="C14" s="11">
        <v>44331</v>
      </c>
      <c r="D14" s="12" t="s">
        <v>30</v>
      </c>
      <c r="E14" s="13">
        <v>192</v>
      </c>
      <c r="F14" s="13">
        <v>183</v>
      </c>
      <c r="G14" s="13">
        <v>188</v>
      </c>
      <c r="H14" s="13">
        <v>187</v>
      </c>
      <c r="I14" s="13"/>
      <c r="J14" s="13"/>
      <c r="K14" s="14">
        <v>4</v>
      </c>
      <c r="L14" s="14">
        <v>750</v>
      </c>
      <c r="M14" s="15">
        <v>187.5</v>
      </c>
      <c r="N14" s="16">
        <v>6</v>
      </c>
      <c r="O14" s="17">
        <v>193.5</v>
      </c>
    </row>
    <row r="15" spans="1:29" x14ac:dyDescent="0.3">
      <c r="A15" s="9" t="s">
        <v>24</v>
      </c>
      <c r="B15" s="10" t="s">
        <v>21</v>
      </c>
      <c r="C15" s="11">
        <v>44332</v>
      </c>
      <c r="D15" s="12" t="s">
        <v>19</v>
      </c>
      <c r="E15" s="13">
        <v>184</v>
      </c>
      <c r="F15" s="13">
        <v>190</v>
      </c>
      <c r="G15" s="13">
        <v>193</v>
      </c>
      <c r="H15" s="13">
        <v>186</v>
      </c>
      <c r="I15" s="13">
        <v>195</v>
      </c>
      <c r="J15" s="13">
        <v>196</v>
      </c>
      <c r="K15" s="14">
        <v>6</v>
      </c>
      <c r="L15" s="14">
        <v>1144</v>
      </c>
      <c r="M15" s="15">
        <v>190.66666666666666</v>
      </c>
      <c r="N15" s="16">
        <v>20</v>
      </c>
      <c r="O15" s="17">
        <v>210.66666666666666</v>
      </c>
    </row>
    <row r="16" spans="1:29" x14ac:dyDescent="0.3">
      <c r="A16" s="9" t="s">
        <v>24</v>
      </c>
      <c r="B16" s="10" t="s">
        <v>21</v>
      </c>
      <c r="C16" s="11">
        <v>44341</v>
      </c>
      <c r="D16" s="12" t="s">
        <v>19</v>
      </c>
      <c r="E16" s="13">
        <v>191</v>
      </c>
      <c r="F16" s="13">
        <v>191</v>
      </c>
      <c r="G16" s="13">
        <v>187</v>
      </c>
      <c r="H16" s="13"/>
      <c r="I16" s="13"/>
      <c r="J16" s="13"/>
      <c r="K16" s="14">
        <v>3</v>
      </c>
      <c r="L16" s="14">
        <v>569</v>
      </c>
      <c r="M16" s="15">
        <v>189.66666666666666</v>
      </c>
      <c r="N16" s="16">
        <v>5</v>
      </c>
      <c r="O16" s="17">
        <v>194.66666666666666</v>
      </c>
    </row>
    <row r="17" spans="1:15" x14ac:dyDescent="0.3">
      <c r="A17" s="9" t="s">
        <v>24</v>
      </c>
      <c r="B17" s="10" t="s">
        <v>21</v>
      </c>
      <c r="C17" s="11">
        <v>44352</v>
      </c>
      <c r="D17" s="12" t="s">
        <v>43</v>
      </c>
      <c r="E17" s="13">
        <v>184</v>
      </c>
      <c r="F17" s="13">
        <v>191</v>
      </c>
      <c r="G17" s="13">
        <v>191</v>
      </c>
      <c r="H17" s="13">
        <v>195</v>
      </c>
      <c r="I17" s="13">
        <v>193</v>
      </c>
      <c r="J17" s="13">
        <v>196</v>
      </c>
      <c r="K17" s="14">
        <v>6</v>
      </c>
      <c r="L17" s="14">
        <v>1150</v>
      </c>
      <c r="M17" s="15">
        <v>191.66666666666666</v>
      </c>
      <c r="N17" s="16">
        <v>26</v>
      </c>
      <c r="O17" s="17">
        <v>217.66666666666666</v>
      </c>
    </row>
    <row r="18" spans="1:15" x14ac:dyDescent="0.3">
      <c r="A18" s="9" t="s">
        <v>24</v>
      </c>
      <c r="B18" s="10" t="s">
        <v>21</v>
      </c>
      <c r="C18" s="11">
        <v>44366</v>
      </c>
      <c r="D18" s="12" t="s">
        <v>30</v>
      </c>
      <c r="E18" s="13">
        <v>182</v>
      </c>
      <c r="F18" s="13">
        <v>198</v>
      </c>
      <c r="G18" s="13">
        <v>193.001</v>
      </c>
      <c r="H18" s="13">
        <v>190</v>
      </c>
      <c r="I18" s="13">
        <v>192.001</v>
      </c>
      <c r="J18" s="13">
        <v>192</v>
      </c>
      <c r="K18" s="14">
        <v>6</v>
      </c>
      <c r="L18" s="14">
        <v>1147.002</v>
      </c>
      <c r="M18" s="15">
        <v>191.167</v>
      </c>
      <c r="N18" s="16">
        <v>30</v>
      </c>
      <c r="O18" s="17">
        <v>221.167</v>
      </c>
    </row>
    <row r="19" spans="1:15" x14ac:dyDescent="0.3">
      <c r="A19" s="9" t="s">
        <v>42</v>
      </c>
      <c r="B19" s="10" t="s">
        <v>75</v>
      </c>
      <c r="C19" s="11">
        <v>44373</v>
      </c>
      <c r="D19" s="12" t="s">
        <v>56</v>
      </c>
      <c r="E19" s="13">
        <v>185</v>
      </c>
      <c r="F19" s="13">
        <v>188</v>
      </c>
      <c r="G19" s="13">
        <v>194</v>
      </c>
      <c r="H19" s="13">
        <v>183</v>
      </c>
      <c r="I19" s="13">
        <v>193</v>
      </c>
      <c r="J19" s="13">
        <v>199</v>
      </c>
      <c r="K19" s="14">
        <v>6</v>
      </c>
      <c r="L19" s="14">
        <v>1142</v>
      </c>
      <c r="M19" s="15">
        <v>190.33333333333334</v>
      </c>
      <c r="N19" s="16">
        <v>10</v>
      </c>
      <c r="O19" s="17">
        <v>200.33333333333334</v>
      </c>
    </row>
    <row r="20" spans="1:15" x14ac:dyDescent="0.3">
      <c r="A20" s="9" t="s">
        <v>42</v>
      </c>
      <c r="B20" s="10" t="s">
        <v>75</v>
      </c>
      <c r="C20" s="11">
        <v>44374</v>
      </c>
      <c r="D20" s="12" t="s">
        <v>56</v>
      </c>
      <c r="E20" s="13">
        <v>188</v>
      </c>
      <c r="F20" s="13">
        <v>182</v>
      </c>
      <c r="G20" s="13">
        <v>197</v>
      </c>
      <c r="H20" s="13">
        <v>185</v>
      </c>
      <c r="I20" s="13"/>
      <c r="J20" s="13"/>
      <c r="K20" s="14">
        <v>4</v>
      </c>
      <c r="L20" s="14">
        <v>752</v>
      </c>
      <c r="M20" s="15">
        <v>188</v>
      </c>
      <c r="N20" s="16">
        <v>5</v>
      </c>
      <c r="O20" s="17">
        <v>193</v>
      </c>
    </row>
    <row r="21" spans="1:15" x14ac:dyDescent="0.3">
      <c r="A21" s="9" t="s">
        <v>24</v>
      </c>
      <c r="B21" s="10" t="s">
        <v>21</v>
      </c>
      <c r="C21" s="11">
        <v>44376</v>
      </c>
      <c r="D21" s="12" t="s">
        <v>19</v>
      </c>
      <c r="E21" s="13">
        <v>184</v>
      </c>
      <c r="F21" s="13">
        <v>184</v>
      </c>
      <c r="G21" s="13">
        <v>180</v>
      </c>
      <c r="H21" s="13"/>
      <c r="I21" s="13"/>
      <c r="J21" s="13"/>
      <c r="K21" s="14">
        <v>3</v>
      </c>
      <c r="L21" s="14">
        <v>548</v>
      </c>
      <c r="M21" s="15">
        <v>182.66666666666666</v>
      </c>
      <c r="N21" s="16">
        <v>5</v>
      </c>
      <c r="O21" s="17">
        <v>187.66666666666666</v>
      </c>
    </row>
    <row r="22" spans="1:15" x14ac:dyDescent="0.3">
      <c r="A22" s="9" t="s">
        <v>42</v>
      </c>
      <c r="B22" s="10" t="s">
        <v>21</v>
      </c>
      <c r="C22" s="11">
        <v>44380</v>
      </c>
      <c r="D22" s="12" t="s">
        <v>43</v>
      </c>
      <c r="E22" s="13">
        <v>184</v>
      </c>
      <c r="F22" s="13">
        <v>189</v>
      </c>
      <c r="G22" s="13">
        <v>188</v>
      </c>
      <c r="H22" s="13">
        <v>187</v>
      </c>
      <c r="I22" s="13"/>
      <c r="J22" s="13"/>
      <c r="K22" s="14">
        <v>4</v>
      </c>
      <c r="L22" s="14">
        <v>748</v>
      </c>
      <c r="M22" s="15">
        <v>187</v>
      </c>
      <c r="N22" s="16">
        <v>4</v>
      </c>
      <c r="O22" s="17">
        <v>191</v>
      </c>
    </row>
    <row r="23" spans="1:15" x14ac:dyDescent="0.3">
      <c r="A23" s="9" t="s">
        <v>24</v>
      </c>
      <c r="B23" s="10" t="s">
        <v>21</v>
      </c>
      <c r="C23" s="11">
        <v>44394</v>
      </c>
      <c r="D23" s="12" t="s">
        <v>30</v>
      </c>
      <c r="E23" s="13">
        <v>188</v>
      </c>
      <c r="F23" s="13">
        <v>191</v>
      </c>
      <c r="G23" s="13">
        <v>189</v>
      </c>
      <c r="H23" s="13">
        <v>177</v>
      </c>
      <c r="I23" s="13"/>
      <c r="J23" s="13"/>
      <c r="K23" s="14">
        <v>4</v>
      </c>
      <c r="L23" s="14">
        <v>745</v>
      </c>
      <c r="M23" s="15">
        <v>186.25</v>
      </c>
      <c r="N23" s="16">
        <v>4</v>
      </c>
      <c r="O23" s="17">
        <v>190.25</v>
      </c>
    </row>
    <row r="24" spans="1:15" x14ac:dyDescent="0.3">
      <c r="A24" s="9" t="s">
        <v>24</v>
      </c>
      <c r="B24" s="10" t="s">
        <v>21</v>
      </c>
      <c r="C24" s="11">
        <v>44395</v>
      </c>
      <c r="D24" s="12" t="s">
        <v>19</v>
      </c>
      <c r="E24" s="13">
        <v>197</v>
      </c>
      <c r="F24" s="13">
        <v>196</v>
      </c>
      <c r="G24" s="13">
        <v>197</v>
      </c>
      <c r="H24" s="13">
        <v>191</v>
      </c>
      <c r="I24" s="13">
        <v>195</v>
      </c>
      <c r="J24" s="13">
        <v>194</v>
      </c>
      <c r="K24" s="14">
        <v>6</v>
      </c>
      <c r="L24" s="14">
        <v>1170</v>
      </c>
      <c r="M24" s="15">
        <v>195</v>
      </c>
      <c r="N24" s="16">
        <v>30</v>
      </c>
      <c r="O24" s="17">
        <v>225</v>
      </c>
    </row>
    <row r="25" spans="1:15" x14ac:dyDescent="0.3">
      <c r="A25" s="9" t="s">
        <v>42</v>
      </c>
      <c r="B25" s="10" t="s">
        <v>21</v>
      </c>
      <c r="C25" s="11">
        <v>44415</v>
      </c>
      <c r="D25" s="12" t="s">
        <v>43</v>
      </c>
      <c r="E25" s="13">
        <v>191</v>
      </c>
      <c r="F25" s="13">
        <v>191</v>
      </c>
      <c r="G25" s="13">
        <v>193</v>
      </c>
      <c r="H25" s="13">
        <v>193</v>
      </c>
      <c r="I25" s="13"/>
      <c r="J25" s="13"/>
      <c r="K25" s="14">
        <v>4</v>
      </c>
      <c r="L25" s="14">
        <v>768</v>
      </c>
      <c r="M25" s="15">
        <v>192</v>
      </c>
      <c r="N25" s="16">
        <v>11</v>
      </c>
      <c r="O25" s="17">
        <v>203</v>
      </c>
    </row>
    <row r="26" spans="1:15" x14ac:dyDescent="0.3">
      <c r="A26" s="9" t="s">
        <v>24</v>
      </c>
      <c r="B26" s="10" t="s">
        <v>21</v>
      </c>
      <c r="C26" s="11">
        <v>44404</v>
      </c>
      <c r="D26" s="12" t="s">
        <v>19</v>
      </c>
      <c r="E26" s="13">
        <v>195</v>
      </c>
      <c r="F26" s="13">
        <v>190</v>
      </c>
      <c r="G26" s="13">
        <v>193</v>
      </c>
      <c r="H26" s="13"/>
      <c r="I26" s="13"/>
      <c r="J26" s="13"/>
      <c r="K26" s="14">
        <v>3</v>
      </c>
      <c r="L26" s="14">
        <v>578</v>
      </c>
      <c r="M26" s="15">
        <v>192.66666666666666</v>
      </c>
      <c r="N26" s="16">
        <v>5</v>
      </c>
      <c r="O26" s="17">
        <v>197.66666666666666</v>
      </c>
    </row>
    <row r="27" spans="1:15" x14ac:dyDescent="0.3">
      <c r="A27" s="9" t="s">
        <v>24</v>
      </c>
      <c r="B27" s="10" t="s">
        <v>21</v>
      </c>
      <c r="C27" s="11">
        <v>44422</v>
      </c>
      <c r="D27" s="12" t="s">
        <v>30</v>
      </c>
      <c r="E27" s="13">
        <v>193</v>
      </c>
      <c r="F27" s="13">
        <v>198</v>
      </c>
      <c r="G27" s="13">
        <v>194</v>
      </c>
      <c r="H27" s="13">
        <v>190</v>
      </c>
      <c r="I27" s="13"/>
      <c r="J27" s="13"/>
      <c r="K27" s="14">
        <v>4</v>
      </c>
      <c r="L27" s="14">
        <v>775</v>
      </c>
      <c r="M27" s="15">
        <v>193.75</v>
      </c>
      <c r="N27" s="16">
        <v>13</v>
      </c>
      <c r="O27" s="17">
        <v>206.75</v>
      </c>
    </row>
    <row r="28" spans="1:15" x14ac:dyDescent="0.3">
      <c r="A28" s="9" t="s">
        <v>42</v>
      </c>
      <c r="B28" s="10" t="s">
        <v>21</v>
      </c>
      <c r="C28" s="11">
        <v>44423</v>
      </c>
      <c r="D28" s="12" t="s">
        <v>19</v>
      </c>
      <c r="E28" s="13">
        <v>191</v>
      </c>
      <c r="F28" s="13">
        <v>197</v>
      </c>
      <c r="G28" s="13">
        <v>194</v>
      </c>
      <c r="H28" s="13">
        <v>196</v>
      </c>
      <c r="I28" s="13">
        <v>195</v>
      </c>
      <c r="J28" s="13"/>
      <c r="K28" s="14">
        <v>5</v>
      </c>
      <c r="L28" s="14">
        <v>973</v>
      </c>
      <c r="M28" s="15">
        <v>194.6</v>
      </c>
      <c r="N28" s="16">
        <v>5</v>
      </c>
      <c r="O28" s="17">
        <v>199.6</v>
      </c>
    </row>
    <row r="29" spans="1:15" x14ac:dyDescent="0.3">
      <c r="A29" s="9" t="s">
        <v>42</v>
      </c>
      <c r="B29" s="10" t="s">
        <v>21</v>
      </c>
      <c r="C29" s="11">
        <v>44439</v>
      </c>
      <c r="D29" s="12" t="s">
        <v>19</v>
      </c>
      <c r="E29" s="13">
        <v>192</v>
      </c>
      <c r="F29" s="13">
        <v>193</v>
      </c>
      <c r="G29" s="13">
        <v>189</v>
      </c>
      <c r="H29" s="13"/>
      <c r="I29" s="13"/>
      <c r="J29" s="13"/>
      <c r="K29" s="14">
        <v>3</v>
      </c>
      <c r="L29" s="14">
        <v>574</v>
      </c>
      <c r="M29" s="15">
        <v>191.33333333333334</v>
      </c>
      <c r="N29" s="16">
        <v>5</v>
      </c>
      <c r="O29" s="17">
        <v>196.33333333333334</v>
      </c>
    </row>
    <row r="30" spans="1:15" x14ac:dyDescent="0.3">
      <c r="A30" s="9" t="s">
        <v>42</v>
      </c>
      <c r="B30" s="10" t="s">
        <v>21</v>
      </c>
      <c r="C30" s="11">
        <v>44443</v>
      </c>
      <c r="D30" s="12" t="s">
        <v>133</v>
      </c>
      <c r="E30" s="13">
        <v>193</v>
      </c>
      <c r="F30" s="13">
        <v>194</v>
      </c>
      <c r="G30" s="13">
        <v>194</v>
      </c>
      <c r="H30" s="13">
        <v>182</v>
      </c>
      <c r="I30" s="13">
        <v>192</v>
      </c>
      <c r="J30" s="13">
        <v>188</v>
      </c>
      <c r="K30" s="14">
        <f t="shared" ref="K30" si="0">COUNT(E30:J30)</f>
        <v>6</v>
      </c>
      <c r="L30" s="14">
        <f t="shared" ref="L30" si="1">SUM(E30:J30)</f>
        <v>1143</v>
      </c>
      <c r="M30" s="15">
        <f t="shared" ref="M30" si="2">AVERAGE(E30:J30)</f>
        <v>190.5</v>
      </c>
      <c r="N30" s="16">
        <v>4</v>
      </c>
      <c r="O30" s="17">
        <f t="shared" ref="O30" si="3">SUM(M30,N30)</f>
        <v>194.5</v>
      </c>
    </row>
    <row r="31" spans="1:15" x14ac:dyDescent="0.3">
      <c r="A31" s="9" t="s">
        <v>42</v>
      </c>
      <c r="B31" s="10" t="s">
        <v>21</v>
      </c>
      <c r="C31" s="11">
        <v>44451</v>
      </c>
      <c r="D31" s="12" t="s">
        <v>43</v>
      </c>
      <c r="E31" s="13">
        <v>192</v>
      </c>
      <c r="F31" s="13">
        <v>189</v>
      </c>
      <c r="G31" s="13">
        <v>188</v>
      </c>
      <c r="H31" s="13">
        <v>191</v>
      </c>
      <c r="I31" s="13"/>
      <c r="J31" s="13"/>
      <c r="K31" s="14">
        <v>4</v>
      </c>
      <c r="L31" s="14">
        <v>760</v>
      </c>
      <c r="M31" s="15">
        <v>190</v>
      </c>
      <c r="N31" s="16">
        <v>13</v>
      </c>
      <c r="O31" s="17">
        <v>203</v>
      </c>
    </row>
    <row r="32" spans="1:15" x14ac:dyDescent="0.3">
      <c r="A32" s="9" t="s">
        <v>42</v>
      </c>
      <c r="B32" s="10" t="s">
        <v>21</v>
      </c>
      <c r="C32" s="11">
        <v>44457</v>
      </c>
      <c r="D32" s="12" t="s">
        <v>30</v>
      </c>
      <c r="E32" s="13">
        <v>189</v>
      </c>
      <c r="F32" s="13">
        <v>191</v>
      </c>
      <c r="G32" s="13">
        <v>193</v>
      </c>
      <c r="H32" s="13">
        <v>197</v>
      </c>
      <c r="I32" s="13"/>
      <c r="J32" s="13"/>
      <c r="K32" s="14">
        <v>4</v>
      </c>
      <c r="L32" s="14">
        <v>770</v>
      </c>
      <c r="M32" s="15">
        <v>192.5</v>
      </c>
      <c r="N32" s="16">
        <v>5</v>
      </c>
      <c r="O32" s="17">
        <v>197.5</v>
      </c>
    </row>
    <row r="33" spans="1:15" x14ac:dyDescent="0.3">
      <c r="A33" s="9" t="s">
        <v>42</v>
      </c>
      <c r="B33" s="10" t="s">
        <v>21</v>
      </c>
      <c r="C33" s="11">
        <v>44458</v>
      </c>
      <c r="D33" s="12" t="s">
        <v>19</v>
      </c>
      <c r="E33" s="13">
        <v>195</v>
      </c>
      <c r="F33" s="13">
        <v>191</v>
      </c>
      <c r="G33" s="13">
        <v>197</v>
      </c>
      <c r="H33" s="13">
        <v>193</v>
      </c>
      <c r="I33" s="13">
        <v>189</v>
      </c>
      <c r="J33" s="13"/>
      <c r="K33" s="14">
        <v>5</v>
      </c>
      <c r="L33" s="14">
        <v>965</v>
      </c>
      <c r="M33" s="15">
        <v>193</v>
      </c>
      <c r="N33" s="16">
        <v>5</v>
      </c>
      <c r="O33" s="17">
        <v>198</v>
      </c>
    </row>
    <row r="34" spans="1:15" x14ac:dyDescent="0.3">
      <c r="A34" s="9" t="s">
        <v>42</v>
      </c>
      <c r="B34" s="10" t="s">
        <v>21</v>
      </c>
      <c r="C34" s="11">
        <v>44471</v>
      </c>
      <c r="D34" s="12" t="s">
        <v>43</v>
      </c>
      <c r="E34" s="13">
        <v>194</v>
      </c>
      <c r="F34" s="13">
        <v>192</v>
      </c>
      <c r="G34" s="13">
        <v>192</v>
      </c>
      <c r="H34" s="13">
        <v>193</v>
      </c>
      <c r="I34" s="13">
        <v>194</v>
      </c>
      <c r="J34" s="13">
        <v>193</v>
      </c>
      <c r="K34" s="14">
        <v>6</v>
      </c>
      <c r="L34" s="14">
        <v>1158</v>
      </c>
      <c r="M34" s="15">
        <v>193</v>
      </c>
      <c r="N34" s="16">
        <v>30</v>
      </c>
      <c r="O34" s="17">
        <v>223</v>
      </c>
    </row>
    <row r="35" spans="1:15" x14ac:dyDescent="0.3">
      <c r="A35" s="9" t="s">
        <v>24</v>
      </c>
      <c r="B35" s="10" t="s">
        <v>21</v>
      </c>
      <c r="C35" s="11">
        <v>44478</v>
      </c>
      <c r="D35" s="12" t="s">
        <v>30</v>
      </c>
      <c r="E35" s="13">
        <v>188</v>
      </c>
      <c r="F35" s="13">
        <v>189</v>
      </c>
      <c r="G35" s="13">
        <v>194</v>
      </c>
      <c r="H35" s="13">
        <v>188</v>
      </c>
      <c r="I35" s="13"/>
      <c r="J35" s="13"/>
      <c r="K35" s="14">
        <v>4</v>
      </c>
      <c r="L35" s="14">
        <v>759</v>
      </c>
      <c r="M35" s="15">
        <v>189.75</v>
      </c>
      <c r="N35" s="16">
        <v>6</v>
      </c>
      <c r="O35" s="17">
        <v>195.75</v>
      </c>
    </row>
    <row r="36" spans="1:15" x14ac:dyDescent="0.3">
      <c r="A36" s="9" t="s">
        <v>42</v>
      </c>
      <c r="B36" s="10" t="s">
        <v>75</v>
      </c>
      <c r="C36" s="11">
        <v>44492</v>
      </c>
      <c r="D36" s="12" t="s">
        <v>56</v>
      </c>
      <c r="E36" s="13">
        <v>182</v>
      </c>
      <c r="F36" s="13">
        <v>187</v>
      </c>
      <c r="G36" s="13">
        <v>186</v>
      </c>
      <c r="H36" s="13">
        <v>193</v>
      </c>
      <c r="I36" s="13">
        <v>191</v>
      </c>
      <c r="J36" s="13"/>
      <c r="K36" s="14">
        <v>5</v>
      </c>
      <c r="L36" s="14">
        <v>939</v>
      </c>
      <c r="M36" s="15">
        <v>187.8</v>
      </c>
      <c r="N36" s="16">
        <v>5</v>
      </c>
      <c r="O36" s="17">
        <v>192.8</v>
      </c>
    </row>
    <row r="37" spans="1:15" x14ac:dyDescent="0.3">
      <c r="K37" s="39"/>
    </row>
    <row r="38" spans="1:15" ht="15.6" x14ac:dyDescent="0.3">
      <c r="K38" s="50">
        <f>SUM(K2:K37)</f>
        <v>154</v>
      </c>
      <c r="L38" s="50">
        <f>SUM(L2:L37)</f>
        <v>29065.004000000001</v>
      </c>
      <c r="M38" s="51">
        <f>SUM(L38/K38)</f>
        <v>188.73379220779222</v>
      </c>
      <c r="N38" s="50">
        <f>SUM(N2:N37)</f>
        <v>347</v>
      </c>
      <c r="O38" s="52">
        <f>SUM(M38+N38)</f>
        <v>535.73379220779225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_1_1_1"/>
    <protectedRange algorithmName="SHA-512" hashValue="ON39YdpmFHfN9f47KpiRvqrKx0V9+erV1CNkpWzYhW/Qyc6aT8rEyCrvauWSYGZK2ia3o7vd3akF07acHAFpOA==" saltValue="yVW9XmDwTqEnmpSGai0KYg==" spinCount="100000" sqref="D2" name="Range1_1_3_1_1_1"/>
    <protectedRange algorithmName="SHA-512" hashValue="ON39YdpmFHfN9f47KpiRvqrKx0V9+erV1CNkpWzYhW/Qyc6aT8rEyCrvauWSYGZK2ia3o7vd3akF07acHAFpOA==" saltValue="yVW9XmDwTqEnmpSGai0KYg==" spinCount="100000" sqref="B3:C3 E3:J3" name="Range1_2_1_1_1_1"/>
    <protectedRange algorithmName="SHA-512" hashValue="ON39YdpmFHfN9f47KpiRvqrKx0V9+erV1CNkpWzYhW/Qyc6aT8rEyCrvauWSYGZK2ia3o7vd3akF07acHAFpOA==" saltValue="yVW9XmDwTqEnmpSGai0KYg==" spinCount="100000" sqref="D3" name="Range1_1_3_1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  <protectedRange algorithmName="SHA-512" hashValue="ON39YdpmFHfN9f47KpiRvqrKx0V9+erV1CNkpWzYhW/Qyc6aT8rEyCrvauWSYGZK2ia3o7vd3akF07acHAFpOA==" saltValue="yVW9XmDwTqEnmpSGai0KYg==" spinCount="100000" sqref="E6:J6 B6:C6" name="Range1_4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B7:C7 E7:J7" name="Range1_2_1_1_3"/>
    <protectedRange algorithmName="SHA-512" hashValue="ON39YdpmFHfN9f47KpiRvqrKx0V9+erV1CNkpWzYhW/Qyc6aT8rEyCrvauWSYGZK2ia3o7vd3akF07acHAFpOA==" saltValue="yVW9XmDwTqEnmpSGai0KYg==" spinCount="100000" sqref="D7" name="Range1_1_3_1_1"/>
    <protectedRange algorithmName="SHA-512" hashValue="ON39YdpmFHfN9f47KpiRvqrKx0V9+erV1CNkpWzYhW/Qyc6aT8rEyCrvauWSYGZK2ia3o7vd3akF07acHAFpOA==" saltValue="yVW9XmDwTqEnmpSGai0KYg==" spinCount="100000" sqref="B8:C8 E8:J8" name="Range1_2_1_1_4"/>
    <protectedRange algorithmName="SHA-512" hashValue="ON39YdpmFHfN9f47KpiRvqrKx0V9+erV1CNkpWzYhW/Qyc6aT8rEyCrvauWSYGZK2ia3o7vd3akF07acHAFpOA==" saltValue="yVW9XmDwTqEnmpSGai0KYg==" spinCount="100000" sqref="D8" name="Range1_1_3_1_1_3"/>
    <protectedRange algorithmName="SHA-512" hashValue="ON39YdpmFHfN9f47KpiRvqrKx0V9+erV1CNkpWzYhW/Qyc6aT8rEyCrvauWSYGZK2ia3o7vd3akF07acHAFpOA==" saltValue="yVW9XmDwTqEnmpSGai0KYg==" spinCount="100000" sqref="E9:J9 B9:C9" name="Range1_2_1"/>
    <protectedRange algorithmName="SHA-512" hashValue="ON39YdpmFHfN9f47KpiRvqrKx0V9+erV1CNkpWzYhW/Qyc6aT8rEyCrvauWSYGZK2ia3o7vd3akF07acHAFpOA==" saltValue="yVW9XmDwTqEnmpSGai0KYg==" spinCount="100000" sqref="D9" name="Range1_1_1_1"/>
    <protectedRange algorithmName="SHA-512" hashValue="ON39YdpmFHfN9f47KpiRvqrKx0V9+erV1CNkpWzYhW/Qyc6aT8rEyCrvauWSYGZK2ia3o7vd3akF07acHAFpOA==" saltValue="yVW9XmDwTqEnmpSGai0KYg==" spinCount="100000" sqref="B10:C10 E10:J10" name="Range1_2_1_1_6"/>
    <protectedRange algorithmName="SHA-512" hashValue="ON39YdpmFHfN9f47KpiRvqrKx0V9+erV1CNkpWzYhW/Qyc6aT8rEyCrvauWSYGZK2ia3o7vd3akF07acHAFpOA==" saltValue="yVW9XmDwTqEnmpSGai0KYg==" spinCount="100000" sqref="D10" name="Range1_1_3_1_1_5"/>
    <protectedRange algorithmName="SHA-512" hashValue="ON39YdpmFHfN9f47KpiRvqrKx0V9+erV1CNkpWzYhW/Qyc6aT8rEyCrvauWSYGZK2ia3o7vd3akF07acHAFpOA==" saltValue="yVW9XmDwTqEnmpSGai0KYg==" spinCount="100000" sqref="B11:C11 E11:J11" name="Range1_2_1_1_5"/>
    <protectedRange algorithmName="SHA-512" hashValue="ON39YdpmFHfN9f47KpiRvqrKx0V9+erV1CNkpWzYhW/Qyc6aT8rEyCrvauWSYGZK2ia3o7vd3akF07acHAFpOA==" saltValue="yVW9XmDwTqEnmpSGai0KYg==" spinCount="100000" sqref="D11" name="Range1_1_3_1_1_4"/>
    <protectedRange algorithmName="SHA-512" hashValue="ON39YdpmFHfN9f47KpiRvqrKx0V9+erV1CNkpWzYhW/Qyc6aT8rEyCrvauWSYGZK2ia3o7vd3akF07acHAFpOA==" saltValue="yVW9XmDwTqEnmpSGai0KYg==" spinCount="100000" sqref="E12:J12 B12:C12" name="Range1_9"/>
    <protectedRange algorithmName="SHA-512" hashValue="ON39YdpmFHfN9f47KpiRvqrKx0V9+erV1CNkpWzYhW/Qyc6aT8rEyCrvauWSYGZK2ia3o7vd3akF07acHAFpOA==" saltValue="yVW9XmDwTqEnmpSGai0KYg==" spinCount="100000" sqref="D12" name="Range1_1_4"/>
    <protectedRange algorithmName="SHA-512" hashValue="ON39YdpmFHfN9f47KpiRvqrKx0V9+erV1CNkpWzYhW/Qyc6aT8rEyCrvauWSYGZK2ia3o7vd3akF07acHAFpOA==" saltValue="yVW9XmDwTqEnmpSGai0KYg==" spinCount="100000" sqref="E13:J13 B13:C13" name="Range1_7"/>
    <protectedRange algorithmName="SHA-512" hashValue="ON39YdpmFHfN9f47KpiRvqrKx0V9+erV1CNkpWzYhW/Qyc6aT8rEyCrvauWSYGZK2ia3o7vd3akF07acHAFpOA==" saltValue="yVW9XmDwTqEnmpSGai0KYg==" spinCount="100000" sqref="D13" name="Range1_1_6"/>
    <protectedRange algorithmName="SHA-512" hashValue="ON39YdpmFHfN9f47KpiRvqrKx0V9+erV1CNkpWzYhW/Qyc6aT8rEyCrvauWSYGZK2ia3o7vd3akF07acHAFpOA==" saltValue="yVW9XmDwTqEnmpSGai0KYg==" spinCount="100000" sqref="B14:C14 E14:J14" name="Range1_2_1_1_8"/>
    <protectedRange algorithmName="SHA-512" hashValue="ON39YdpmFHfN9f47KpiRvqrKx0V9+erV1CNkpWzYhW/Qyc6aT8rEyCrvauWSYGZK2ia3o7vd3akF07acHAFpOA==" saltValue="yVW9XmDwTqEnmpSGai0KYg==" spinCount="100000" sqref="D14" name="Range1_1_3_1_1_7"/>
    <protectedRange algorithmName="SHA-512" hashValue="ON39YdpmFHfN9f47KpiRvqrKx0V9+erV1CNkpWzYhW/Qyc6aT8rEyCrvauWSYGZK2ia3o7vd3akF07acHAFpOA==" saltValue="yVW9XmDwTqEnmpSGai0KYg==" spinCount="100000" sqref="B15:C15 E15:J15" name="Range1_2_1_1_9"/>
    <protectedRange algorithmName="SHA-512" hashValue="ON39YdpmFHfN9f47KpiRvqrKx0V9+erV1CNkpWzYhW/Qyc6aT8rEyCrvauWSYGZK2ia3o7vd3akF07acHAFpOA==" saltValue="yVW9XmDwTqEnmpSGai0KYg==" spinCount="100000" sqref="D15" name="Range1_1_3_1_1_8"/>
    <protectedRange algorithmName="SHA-512" hashValue="ON39YdpmFHfN9f47KpiRvqrKx0V9+erV1CNkpWzYhW/Qyc6aT8rEyCrvauWSYGZK2ia3o7vd3akF07acHAFpOA==" saltValue="yVW9XmDwTqEnmpSGai0KYg==" spinCount="100000" sqref="B16:C16 E16:J16" name="Range1_2_1_1_10"/>
    <protectedRange algorithmName="SHA-512" hashValue="ON39YdpmFHfN9f47KpiRvqrKx0V9+erV1CNkpWzYhW/Qyc6aT8rEyCrvauWSYGZK2ia3o7vd3akF07acHAFpOA==" saltValue="yVW9XmDwTqEnmpSGai0KYg==" spinCount="100000" sqref="D16" name="Range1_1_3_1_1_9"/>
    <protectedRange algorithmName="SHA-512" hashValue="ON39YdpmFHfN9f47KpiRvqrKx0V9+erV1CNkpWzYhW/Qyc6aT8rEyCrvauWSYGZK2ia3o7vd3akF07acHAFpOA==" saltValue="yVW9XmDwTqEnmpSGai0KYg==" spinCount="100000" sqref="B17:C17 E17:J17" name="Range1_2_1_1"/>
    <protectedRange algorithmName="SHA-512" hashValue="ON39YdpmFHfN9f47KpiRvqrKx0V9+erV1CNkpWzYhW/Qyc6aT8rEyCrvauWSYGZK2ia3o7vd3akF07acHAFpOA==" saltValue="yVW9XmDwTqEnmpSGai0KYg==" spinCount="100000" sqref="D17" name="Range1_1_3_1_1_6"/>
    <protectedRange algorithmName="SHA-512" hashValue="ON39YdpmFHfN9f47KpiRvqrKx0V9+erV1CNkpWzYhW/Qyc6aT8rEyCrvauWSYGZK2ia3o7vd3akF07acHAFpOA==" saltValue="yVW9XmDwTqEnmpSGai0KYg==" spinCount="100000" sqref="B18:C18 E18:J18" name="Range1_2_1_1_11"/>
    <protectedRange algorithmName="SHA-512" hashValue="ON39YdpmFHfN9f47KpiRvqrKx0V9+erV1CNkpWzYhW/Qyc6aT8rEyCrvauWSYGZK2ia3o7vd3akF07acHAFpOA==" saltValue="yVW9XmDwTqEnmpSGai0KYg==" spinCount="100000" sqref="D18" name="Range1_1_3_1_1_10"/>
    <protectedRange algorithmName="SHA-512" hashValue="ON39YdpmFHfN9f47KpiRvqrKx0V9+erV1CNkpWzYhW/Qyc6aT8rEyCrvauWSYGZK2ia3o7vd3akF07acHAFpOA==" saltValue="yVW9XmDwTqEnmpSGai0KYg==" spinCount="100000" sqref="E19:J19 B19:C19" name="Range1_16"/>
    <protectedRange algorithmName="SHA-512" hashValue="ON39YdpmFHfN9f47KpiRvqrKx0V9+erV1CNkpWzYhW/Qyc6aT8rEyCrvauWSYGZK2ia3o7vd3akF07acHAFpOA==" saltValue="yVW9XmDwTqEnmpSGai0KYg==" spinCount="100000" sqref="D19" name="Range1_1_11"/>
    <protectedRange algorithmName="SHA-512" hashValue="ON39YdpmFHfN9f47KpiRvqrKx0V9+erV1CNkpWzYhW/Qyc6aT8rEyCrvauWSYGZK2ia3o7vd3akF07acHAFpOA==" saltValue="yVW9XmDwTqEnmpSGai0KYg==" spinCount="100000" sqref="E20:J20 B20:C20" name="Range1_22"/>
    <protectedRange algorithmName="SHA-512" hashValue="ON39YdpmFHfN9f47KpiRvqrKx0V9+erV1CNkpWzYhW/Qyc6aT8rEyCrvauWSYGZK2ia3o7vd3akF07acHAFpOA==" saltValue="yVW9XmDwTqEnmpSGai0KYg==" spinCount="100000" sqref="D20" name="Range1_1_14"/>
    <protectedRange algorithmName="SHA-512" hashValue="ON39YdpmFHfN9f47KpiRvqrKx0V9+erV1CNkpWzYhW/Qyc6aT8rEyCrvauWSYGZK2ia3o7vd3akF07acHAFpOA==" saltValue="yVW9XmDwTqEnmpSGai0KYg==" spinCount="100000" sqref="B21:C21 E21:J21" name="Range1_2_1_1_12"/>
    <protectedRange algorithmName="SHA-512" hashValue="ON39YdpmFHfN9f47KpiRvqrKx0V9+erV1CNkpWzYhW/Qyc6aT8rEyCrvauWSYGZK2ia3o7vd3akF07acHAFpOA==" saltValue="yVW9XmDwTqEnmpSGai0KYg==" spinCount="100000" sqref="D21" name="Range1_1_3_1_1_11"/>
    <protectedRange algorithmName="SHA-512" hashValue="ON39YdpmFHfN9f47KpiRvqrKx0V9+erV1CNkpWzYhW/Qyc6aT8rEyCrvauWSYGZK2ia3o7vd3akF07acHAFpOA==" saltValue="yVW9XmDwTqEnmpSGai0KYg==" spinCount="100000" sqref="E22:J22 B22:C22" name="Range1_12"/>
    <protectedRange algorithmName="SHA-512" hashValue="ON39YdpmFHfN9f47KpiRvqrKx0V9+erV1CNkpWzYhW/Qyc6aT8rEyCrvauWSYGZK2ia3o7vd3akF07acHAFpOA==" saltValue="yVW9XmDwTqEnmpSGai0KYg==" spinCount="100000" sqref="D22" name="Range1_1_10"/>
    <protectedRange algorithmName="SHA-512" hashValue="ON39YdpmFHfN9f47KpiRvqrKx0V9+erV1CNkpWzYhW/Qyc6aT8rEyCrvauWSYGZK2ia3o7vd3akF07acHAFpOA==" saltValue="yVW9XmDwTqEnmpSGai0KYg==" spinCount="100000" sqref="B23 E23:J23" name="Range1_2_1_1_13"/>
    <protectedRange algorithmName="SHA-512" hashValue="ON39YdpmFHfN9f47KpiRvqrKx0V9+erV1CNkpWzYhW/Qyc6aT8rEyCrvauWSYGZK2ia3o7vd3akF07acHAFpOA==" saltValue="yVW9XmDwTqEnmpSGai0KYg==" spinCount="100000" sqref="D23" name="Range1_1_3_1_1_12"/>
    <protectedRange algorithmName="SHA-512" hashValue="ON39YdpmFHfN9f47KpiRvqrKx0V9+erV1CNkpWzYhW/Qyc6aT8rEyCrvauWSYGZK2ia3o7vd3akF07acHAFpOA==" saltValue="yVW9XmDwTqEnmpSGai0KYg==" spinCount="100000" sqref="B24:C24 E24:J24" name="Range1_2_1_1_14"/>
    <protectedRange algorithmName="SHA-512" hashValue="ON39YdpmFHfN9f47KpiRvqrKx0V9+erV1CNkpWzYhW/Qyc6aT8rEyCrvauWSYGZK2ia3o7vd3akF07acHAFpOA==" saltValue="yVW9XmDwTqEnmpSGai0KYg==" spinCount="100000" sqref="D24" name="Range1_1_3_1_1_13"/>
    <protectedRange algorithmName="SHA-512" hashValue="ON39YdpmFHfN9f47KpiRvqrKx0V9+erV1CNkpWzYhW/Qyc6aT8rEyCrvauWSYGZK2ia3o7vd3akF07acHAFpOA==" saltValue="yVW9XmDwTqEnmpSGai0KYg==" spinCount="100000" sqref="B25:C25 E25:J25" name="Range1_4_4"/>
    <protectedRange algorithmName="SHA-512" hashValue="ON39YdpmFHfN9f47KpiRvqrKx0V9+erV1CNkpWzYhW/Qyc6aT8rEyCrvauWSYGZK2ia3o7vd3akF07acHAFpOA==" saltValue="yVW9XmDwTqEnmpSGai0KYg==" spinCount="100000" sqref="D25" name="Range1_1_2_4"/>
    <protectedRange algorithmName="SHA-512" hashValue="ON39YdpmFHfN9f47KpiRvqrKx0V9+erV1CNkpWzYhW/Qyc6aT8rEyCrvauWSYGZK2ia3o7vd3akF07acHAFpOA==" saltValue="yVW9XmDwTqEnmpSGai0KYg==" spinCount="100000" sqref="B26:C26 E26:J26" name="Range1_2_1_1_15"/>
    <protectedRange algorithmName="SHA-512" hashValue="ON39YdpmFHfN9f47KpiRvqrKx0V9+erV1CNkpWzYhW/Qyc6aT8rEyCrvauWSYGZK2ia3o7vd3akF07acHAFpOA==" saltValue="yVW9XmDwTqEnmpSGai0KYg==" spinCount="100000" sqref="D26" name="Range1_1_3_1_1_14"/>
    <protectedRange algorithmName="SHA-512" hashValue="ON39YdpmFHfN9f47KpiRvqrKx0V9+erV1CNkpWzYhW/Qyc6aT8rEyCrvauWSYGZK2ia3o7vd3akF07acHAFpOA==" saltValue="yVW9XmDwTqEnmpSGai0KYg==" spinCount="100000" sqref="E28:J28 B28:C28" name="Range1_4_1"/>
    <protectedRange algorithmName="SHA-512" hashValue="ON39YdpmFHfN9f47KpiRvqrKx0V9+erV1CNkpWzYhW/Qyc6aT8rEyCrvauWSYGZK2ia3o7vd3akF07acHAFpOA==" saltValue="yVW9XmDwTqEnmpSGai0KYg==" spinCount="100000" sqref="D28" name="Range1_1_2_1"/>
    <protectedRange algorithmName="SHA-512" hashValue="ON39YdpmFHfN9f47KpiRvqrKx0V9+erV1CNkpWzYhW/Qyc6aT8rEyCrvauWSYGZK2ia3o7vd3akF07acHAFpOA==" saltValue="yVW9XmDwTqEnmpSGai0KYg==" spinCount="100000" sqref="I29:J29 B29:C29" name="Range1_4_15"/>
    <protectedRange algorithmName="SHA-512" hashValue="ON39YdpmFHfN9f47KpiRvqrKx0V9+erV1CNkpWzYhW/Qyc6aT8rEyCrvauWSYGZK2ia3o7vd3akF07acHAFpOA==" saltValue="yVW9XmDwTqEnmpSGai0KYg==" spinCount="100000" sqref="D29" name="Range1_1_2_4_1"/>
    <protectedRange algorithmName="SHA-512" hashValue="ON39YdpmFHfN9f47KpiRvqrKx0V9+erV1CNkpWzYhW/Qyc6aT8rEyCrvauWSYGZK2ia3o7vd3akF07acHAFpOA==" saltValue="yVW9XmDwTqEnmpSGai0KYg==" spinCount="100000" sqref="E29:H29" name="Range1_3_3_1"/>
    <protectedRange algorithmName="SHA-512" hashValue="ON39YdpmFHfN9f47KpiRvqrKx0V9+erV1CNkpWzYhW/Qyc6aT8rEyCrvauWSYGZK2ia3o7vd3akF07acHAFpOA==" saltValue="yVW9XmDwTqEnmpSGai0KYg==" spinCount="100000" sqref="E30:J30 B30:C30" name="Range1_4_2"/>
    <protectedRange algorithmName="SHA-512" hashValue="ON39YdpmFHfN9f47KpiRvqrKx0V9+erV1CNkpWzYhW/Qyc6aT8rEyCrvauWSYGZK2ia3o7vd3akF07acHAFpOA==" saltValue="yVW9XmDwTqEnmpSGai0KYg==" spinCount="100000" sqref="D30" name="Range1_1_2_2"/>
    <protectedRange algorithmName="SHA-512" hashValue="ON39YdpmFHfN9f47KpiRvqrKx0V9+erV1CNkpWzYhW/Qyc6aT8rEyCrvauWSYGZK2ia3o7vd3akF07acHAFpOA==" saltValue="yVW9XmDwTqEnmpSGai0KYg==" spinCount="100000" sqref="E31:J31 B31:C31" name="Range1_23"/>
    <protectedRange algorithmName="SHA-512" hashValue="ON39YdpmFHfN9f47KpiRvqrKx0V9+erV1CNkpWzYhW/Qyc6aT8rEyCrvauWSYGZK2ia3o7vd3akF07acHAFpOA==" saltValue="yVW9XmDwTqEnmpSGai0KYg==" spinCount="100000" sqref="D31" name="Range1_1_17"/>
    <protectedRange algorithmName="SHA-512" hashValue="ON39YdpmFHfN9f47KpiRvqrKx0V9+erV1CNkpWzYhW/Qyc6aT8rEyCrvauWSYGZK2ia3o7vd3akF07acHAFpOA==" saltValue="yVW9XmDwTqEnmpSGai0KYg==" spinCount="100000" sqref="B32:C32 E32:J32" name="Range1_25"/>
    <protectedRange algorithmName="SHA-512" hashValue="ON39YdpmFHfN9f47KpiRvqrKx0V9+erV1CNkpWzYhW/Qyc6aT8rEyCrvauWSYGZK2ia3o7vd3akF07acHAFpOA==" saltValue="yVW9XmDwTqEnmpSGai0KYg==" spinCount="100000" sqref="D32" name="Range1_1_23"/>
    <protectedRange algorithmName="SHA-512" hashValue="ON39YdpmFHfN9f47KpiRvqrKx0V9+erV1CNkpWzYhW/Qyc6aT8rEyCrvauWSYGZK2ia3o7vd3akF07acHAFpOA==" saltValue="yVW9XmDwTqEnmpSGai0KYg==" spinCount="100000" sqref="E33:J34 B33:C34" name="Range1_2_3"/>
    <protectedRange algorithmName="SHA-512" hashValue="ON39YdpmFHfN9f47KpiRvqrKx0V9+erV1CNkpWzYhW/Qyc6aT8rEyCrvauWSYGZK2ia3o7vd3akF07acHAFpOA==" saltValue="yVW9XmDwTqEnmpSGai0KYg==" spinCount="100000" sqref="D33:D34" name="Range1_1_1_4"/>
    <protectedRange algorithmName="SHA-512" hashValue="ON39YdpmFHfN9f47KpiRvqrKx0V9+erV1CNkpWzYhW/Qyc6aT8rEyCrvauWSYGZK2ia3o7vd3akF07acHAFpOA==" saltValue="yVW9XmDwTqEnmpSGai0KYg==" spinCount="100000" sqref="E35:J35 B35:C35" name="Range1_2_1_1_7"/>
    <protectedRange algorithmName="SHA-512" hashValue="ON39YdpmFHfN9f47KpiRvqrKx0V9+erV1CNkpWzYhW/Qyc6aT8rEyCrvauWSYGZK2ia3o7vd3akF07acHAFpOA==" saltValue="yVW9XmDwTqEnmpSGai0KYg==" spinCount="100000" sqref="D35" name="Range1_1_3_1_1_15"/>
    <protectedRange algorithmName="SHA-512" hashValue="ON39YdpmFHfN9f47KpiRvqrKx0V9+erV1CNkpWzYhW/Qyc6aT8rEyCrvauWSYGZK2ia3o7vd3akF07acHAFpOA==" saltValue="yVW9XmDwTqEnmpSGai0KYg==" spinCount="100000" sqref="E36:J36 B36:C36" name="Range1_50"/>
    <protectedRange algorithmName="SHA-512" hashValue="ON39YdpmFHfN9f47KpiRvqrKx0V9+erV1CNkpWzYhW/Qyc6aT8rEyCrvauWSYGZK2ia3o7vd3akF07acHAFpOA==" saltValue="yVW9XmDwTqEnmpSGai0KYg==" spinCount="100000" sqref="D36" name="Range1_1_34"/>
  </protectedRanges>
  <conditionalFormatting sqref="E2">
    <cfRule type="top10" dxfId="1025" priority="264" rank="1"/>
  </conditionalFormatting>
  <conditionalFormatting sqref="F2">
    <cfRule type="top10" dxfId="1024" priority="263" rank="1"/>
  </conditionalFormatting>
  <conditionalFormatting sqref="G2">
    <cfRule type="top10" dxfId="1023" priority="262" rank="1"/>
  </conditionalFormatting>
  <conditionalFormatting sqref="H2">
    <cfRule type="top10" dxfId="1022" priority="261" rank="1"/>
  </conditionalFormatting>
  <conditionalFormatting sqref="I2">
    <cfRule type="top10" dxfId="1021" priority="260" rank="1"/>
  </conditionalFormatting>
  <conditionalFormatting sqref="J2">
    <cfRule type="top10" dxfId="1020" priority="259" rank="1"/>
  </conditionalFormatting>
  <conditionalFormatting sqref="E3">
    <cfRule type="top10" dxfId="1019" priority="258" rank="1"/>
  </conditionalFormatting>
  <conditionalFormatting sqref="F3">
    <cfRule type="top10" dxfId="1018" priority="257" rank="1"/>
  </conditionalFormatting>
  <conditionalFormatting sqref="G3">
    <cfRule type="top10" dxfId="1017" priority="256" rank="1"/>
  </conditionalFormatting>
  <conditionalFormatting sqref="H3">
    <cfRule type="top10" dxfId="1016" priority="255" rank="1"/>
  </conditionalFormatting>
  <conditionalFormatting sqref="I3">
    <cfRule type="top10" dxfId="1015" priority="254" rank="1"/>
  </conditionalFormatting>
  <conditionalFormatting sqref="J3">
    <cfRule type="top10" dxfId="1014" priority="253" rank="1"/>
  </conditionalFormatting>
  <conditionalFormatting sqref="E4">
    <cfRule type="top10" dxfId="1013" priority="247" rank="1"/>
  </conditionalFormatting>
  <conditionalFormatting sqref="F4">
    <cfRule type="top10" dxfId="1012" priority="248" rank="1"/>
  </conditionalFormatting>
  <conditionalFormatting sqref="G4">
    <cfRule type="top10" dxfId="1011" priority="249" rank="1"/>
  </conditionalFormatting>
  <conditionalFormatting sqref="H4">
    <cfRule type="top10" dxfId="1010" priority="250" rank="1"/>
  </conditionalFormatting>
  <conditionalFormatting sqref="I4">
    <cfRule type="top10" dxfId="1009" priority="251" rank="1"/>
  </conditionalFormatting>
  <conditionalFormatting sqref="J4">
    <cfRule type="top10" dxfId="1008" priority="252" rank="1"/>
  </conditionalFormatting>
  <conditionalFormatting sqref="E5">
    <cfRule type="top10" dxfId="1007" priority="246" rank="1"/>
  </conditionalFormatting>
  <conditionalFormatting sqref="F5">
    <cfRule type="top10" dxfId="1006" priority="245" rank="1"/>
  </conditionalFormatting>
  <conditionalFormatting sqref="G5">
    <cfRule type="top10" dxfId="1005" priority="244" rank="1"/>
  </conditionalFormatting>
  <conditionalFormatting sqref="H5">
    <cfRule type="top10" dxfId="1004" priority="243" rank="1"/>
  </conditionalFormatting>
  <conditionalFormatting sqref="I5">
    <cfRule type="top10" dxfId="1003" priority="242" rank="1"/>
  </conditionalFormatting>
  <conditionalFormatting sqref="J5">
    <cfRule type="top10" dxfId="1002" priority="241" rank="1"/>
  </conditionalFormatting>
  <conditionalFormatting sqref="J6">
    <cfRule type="top10" dxfId="1001" priority="235" rank="1"/>
  </conditionalFormatting>
  <conditionalFormatting sqref="I6">
    <cfRule type="top10" dxfId="1000" priority="236" rank="1"/>
  </conditionalFormatting>
  <conditionalFormatting sqref="H6">
    <cfRule type="top10" dxfId="999" priority="237" rank="1"/>
  </conditionalFormatting>
  <conditionalFormatting sqref="G6">
    <cfRule type="top10" dxfId="998" priority="238" rank="1"/>
  </conditionalFormatting>
  <conditionalFormatting sqref="F6">
    <cfRule type="top10" dxfId="997" priority="239" rank="1"/>
  </conditionalFormatting>
  <conditionalFormatting sqref="E6">
    <cfRule type="top10" dxfId="996" priority="240" rank="1"/>
  </conditionalFormatting>
  <conditionalFormatting sqref="E7">
    <cfRule type="top10" dxfId="995" priority="234" rank="1"/>
  </conditionalFormatting>
  <conditionalFormatting sqref="F7">
    <cfRule type="top10" dxfId="994" priority="233" rank="1"/>
  </conditionalFormatting>
  <conditionalFormatting sqref="G7">
    <cfRule type="top10" dxfId="993" priority="232" rank="1"/>
  </conditionalFormatting>
  <conditionalFormatting sqref="H7">
    <cfRule type="top10" dxfId="992" priority="231" rank="1"/>
  </conditionalFormatting>
  <conditionalFormatting sqref="I7">
    <cfRule type="top10" dxfId="991" priority="230" rank="1"/>
  </conditionalFormatting>
  <conditionalFormatting sqref="J7">
    <cfRule type="top10" dxfId="990" priority="229" rank="1"/>
  </conditionalFormatting>
  <conditionalFormatting sqref="E8">
    <cfRule type="top10" dxfId="989" priority="228" rank="1"/>
  </conditionalFormatting>
  <conditionalFormatting sqref="F8">
    <cfRule type="top10" dxfId="988" priority="227" rank="1"/>
  </conditionalFormatting>
  <conditionalFormatting sqref="G8">
    <cfRule type="top10" dxfId="987" priority="226" rank="1"/>
  </conditionalFormatting>
  <conditionalFormatting sqref="H8">
    <cfRule type="top10" dxfId="986" priority="225" rank="1"/>
  </conditionalFormatting>
  <conditionalFormatting sqref="I8">
    <cfRule type="top10" dxfId="985" priority="224" rank="1"/>
  </conditionalFormatting>
  <conditionalFormatting sqref="J8">
    <cfRule type="top10" dxfId="984" priority="223" rank="1"/>
  </conditionalFormatting>
  <conditionalFormatting sqref="J9">
    <cfRule type="top10" dxfId="983" priority="217" rank="1"/>
  </conditionalFormatting>
  <conditionalFormatting sqref="I9">
    <cfRule type="top10" dxfId="982" priority="218" rank="1"/>
  </conditionalFormatting>
  <conditionalFormatting sqref="H9">
    <cfRule type="top10" dxfId="981" priority="219" rank="1"/>
  </conditionalFormatting>
  <conditionalFormatting sqref="G9">
    <cfRule type="top10" dxfId="980" priority="220" rank="1"/>
  </conditionalFormatting>
  <conditionalFormatting sqref="F9">
    <cfRule type="top10" dxfId="979" priority="221" rank="1"/>
  </conditionalFormatting>
  <conditionalFormatting sqref="E9">
    <cfRule type="top10" dxfId="978" priority="222" rank="1"/>
  </conditionalFormatting>
  <conditionalFormatting sqref="E10">
    <cfRule type="top10" dxfId="977" priority="216" rank="1"/>
  </conditionalFormatting>
  <conditionalFormatting sqref="F10">
    <cfRule type="top10" dxfId="976" priority="215" rank="1"/>
  </conditionalFormatting>
  <conditionalFormatting sqref="G10">
    <cfRule type="top10" dxfId="975" priority="214" rank="1"/>
  </conditionalFormatting>
  <conditionalFormatting sqref="H10">
    <cfRule type="top10" dxfId="974" priority="213" rank="1"/>
  </conditionalFormatting>
  <conditionalFormatting sqref="I10">
    <cfRule type="top10" dxfId="973" priority="212" rank="1"/>
  </conditionalFormatting>
  <conditionalFormatting sqref="J10">
    <cfRule type="top10" dxfId="972" priority="211" rank="1"/>
  </conditionalFormatting>
  <conditionalFormatting sqref="E11">
    <cfRule type="top10" dxfId="971" priority="150" rank="1"/>
  </conditionalFormatting>
  <conditionalFormatting sqref="F11">
    <cfRule type="top10" dxfId="970" priority="149" rank="1"/>
  </conditionalFormatting>
  <conditionalFormatting sqref="G11">
    <cfRule type="top10" dxfId="969" priority="148" rank="1"/>
  </conditionalFormatting>
  <conditionalFormatting sqref="H11">
    <cfRule type="top10" dxfId="968" priority="147" rank="1"/>
  </conditionalFormatting>
  <conditionalFormatting sqref="I11">
    <cfRule type="top10" dxfId="967" priority="146" rank="1"/>
  </conditionalFormatting>
  <conditionalFormatting sqref="J11">
    <cfRule type="top10" dxfId="966" priority="145" rank="1"/>
  </conditionalFormatting>
  <conditionalFormatting sqref="F12">
    <cfRule type="top10" dxfId="965" priority="137" rank="1"/>
  </conditionalFormatting>
  <conditionalFormatting sqref="E12">
    <cfRule type="top10" dxfId="964" priority="138" rank="1"/>
  </conditionalFormatting>
  <conditionalFormatting sqref="I12">
    <cfRule type="top10" dxfId="963" priority="134" rank="1"/>
  </conditionalFormatting>
  <conditionalFormatting sqref="H12">
    <cfRule type="top10" dxfId="962" priority="135" rank="1"/>
  </conditionalFormatting>
  <conditionalFormatting sqref="G12">
    <cfRule type="top10" dxfId="961" priority="136" rank="1"/>
  </conditionalFormatting>
  <conditionalFormatting sqref="J12">
    <cfRule type="top10" dxfId="960" priority="133" rank="1"/>
  </conditionalFormatting>
  <conditionalFormatting sqref="J13">
    <cfRule type="top10" dxfId="959" priority="127" rank="1"/>
  </conditionalFormatting>
  <conditionalFormatting sqref="I13">
    <cfRule type="top10" dxfId="958" priority="128" rank="1"/>
  </conditionalFormatting>
  <conditionalFormatting sqref="H13">
    <cfRule type="top10" dxfId="957" priority="129" rank="1"/>
  </conditionalFormatting>
  <conditionalFormatting sqref="G13">
    <cfRule type="top10" dxfId="956" priority="130" rank="1"/>
  </conditionalFormatting>
  <conditionalFormatting sqref="F13">
    <cfRule type="top10" dxfId="955" priority="131" rank="1"/>
  </conditionalFormatting>
  <conditionalFormatting sqref="E13">
    <cfRule type="top10" dxfId="954" priority="132" rank="1"/>
  </conditionalFormatting>
  <conditionalFormatting sqref="E14">
    <cfRule type="top10" dxfId="953" priority="126" rank="1"/>
  </conditionalFormatting>
  <conditionalFormatting sqref="F14">
    <cfRule type="top10" dxfId="952" priority="125" rank="1"/>
  </conditionalFormatting>
  <conditionalFormatting sqref="G14">
    <cfRule type="top10" dxfId="951" priority="124" rank="1"/>
  </conditionalFormatting>
  <conditionalFormatting sqref="H14">
    <cfRule type="top10" dxfId="950" priority="123" rank="1"/>
  </conditionalFormatting>
  <conditionalFormatting sqref="I14">
    <cfRule type="top10" dxfId="949" priority="122" rank="1"/>
  </conditionalFormatting>
  <conditionalFormatting sqref="J14">
    <cfRule type="top10" dxfId="948" priority="121" rank="1"/>
  </conditionalFormatting>
  <conditionalFormatting sqref="E15">
    <cfRule type="top10" dxfId="947" priority="120" rank="1"/>
  </conditionalFormatting>
  <conditionalFormatting sqref="F15">
    <cfRule type="top10" dxfId="946" priority="119" rank="1"/>
  </conditionalFormatting>
  <conditionalFormatting sqref="G15">
    <cfRule type="top10" dxfId="945" priority="118" rank="1"/>
  </conditionalFormatting>
  <conditionalFormatting sqref="H15">
    <cfRule type="top10" dxfId="944" priority="117" rank="1"/>
  </conditionalFormatting>
  <conditionalFormatting sqref="I15">
    <cfRule type="top10" dxfId="943" priority="116" rank="1"/>
  </conditionalFormatting>
  <conditionalFormatting sqref="J15">
    <cfRule type="top10" dxfId="942" priority="115" rank="1"/>
  </conditionalFormatting>
  <conditionalFormatting sqref="E16">
    <cfRule type="top10" dxfId="941" priority="114" rank="1"/>
  </conditionalFormatting>
  <conditionalFormatting sqref="F16">
    <cfRule type="top10" dxfId="940" priority="113" rank="1"/>
  </conditionalFormatting>
  <conditionalFormatting sqref="G16">
    <cfRule type="top10" dxfId="939" priority="112" rank="1"/>
  </conditionalFormatting>
  <conditionalFormatting sqref="H16">
    <cfRule type="top10" dxfId="938" priority="111" rank="1"/>
  </conditionalFormatting>
  <conditionalFormatting sqref="I16">
    <cfRule type="top10" dxfId="937" priority="110" rank="1"/>
  </conditionalFormatting>
  <conditionalFormatting sqref="J16">
    <cfRule type="top10" dxfId="936" priority="109" rank="1"/>
  </conditionalFormatting>
  <conditionalFormatting sqref="E17">
    <cfRule type="top10" dxfId="935" priority="108" rank="1"/>
  </conditionalFormatting>
  <conditionalFormatting sqref="F17">
    <cfRule type="top10" dxfId="934" priority="107" rank="1"/>
  </conditionalFormatting>
  <conditionalFormatting sqref="G17">
    <cfRule type="top10" dxfId="933" priority="106" rank="1"/>
  </conditionalFormatting>
  <conditionalFormatting sqref="H17">
    <cfRule type="top10" dxfId="932" priority="105" rank="1"/>
  </conditionalFormatting>
  <conditionalFormatting sqref="I17">
    <cfRule type="top10" dxfId="931" priority="104" rank="1"/>
  </conditionalFormatting>
  <conditionalFormatting sqref="J17">
    <cfRule type="top10" dxfId="930" priority="103" rank="1"/>
  </conditionalFormatting>
  <conditionalFormatting sqref="E18">
    <cfRule type="top10" dxfId="929" priority="102" rank="1"/>
  </conditionalFormatting>
  <conditionalFormatting sqref="F18">
    <cfRule type="top10" dxfId="928" priority="101" rank="1"/>
  </conditionalFormatting>
  <conditionalFormatting sqref="G18">
    <cfRule type="top10" dxfId="927" priority="100" rank="1"/>
  </conditionalFormatting>
  <conditionalFormatting sqref="H18">
    <cfRule type="top10" dxfId="926" priority="99" rank="1"/>
  </conditionalFormatting>
  <conditionalFormatting sqref="I18">
    <cfRule type="top10" dxfId="925" priority="98" rank="1"/>
  </conditionalFormatting>
  <conditionalFormatting sqref="J18">
    <cfRule type="top10" dxfId="924" priority="97" rank="1"/>
  </conditionalFormatting>
  <conditionalFormatting sqref="F19">
    <cfRule type="top10" dxfId="923" priority="95" rank="1"/>
  </conditionalFormatting>
  <conditionalFormatting sqref="E19">
    <cfRule type="top10" dxfId="922" priority="96" rank="1"/>
  </conditionalFormatting>
  <conditionalFormatting sqref="I19">
    <cfRule type="top10" dxfId="921" priority="92" rank="1"/>
  </conditionalFormatting>
  <conditionalFormatting sqref="H19">
    <cfRule type="top10" dxfId="920" priority="93" rank="1"/>
  </conditionalFormatting>
  <conditionalFormatting sqref="G19">
    <cfRule type="top10" dxfId="919" priority="94" rank="1"/>
  </conditionalFormatting>
  <conditionalFormatting sqref="J19">
    <cfRule type="top10" dxfId="918" priority="91" rank="1"/>
  </conditionalFormatting>
  <conditionalFormatting sqref="F20">
    <cfRule type="top10" dxfId="917" priority="89" rank="1"/>
  </conditionalFormatting>
  <conditionalFormatting sqref="E20">
    <cfRule type="top10" dxfId="916" priority="90" rank="1"/>
  </conditionalFormatting>
  <conditionalFormatting sqref="I20">
    <cfRule type="top10" dxfId="915" priority="86" rank="1"/>
  </conditionalFormatting>
  <conditionalFormatting sqref="H20">
    <cfRule type="top10" dxfId="914" priority="87" rank="1"/>
  </conditionalFormatting>
  <conditionalFormatting sqref="G20">
    <cfRule type="top10" dxfId="913" priority="88" rank="1"/>
  </conditionalFormatting>
  <conditionalFormatting sqref="J20">
    <cfRule type="top10" dxfId="912" priority="85" rank="1"/>
  </conditionalFormatting>
  <conditionalFormatting sqref="E21">
    <cfRule type="top10" dxfId="911" priority="84" rank="1"/>
  </conditionalFormatting>
  <conditionalFormatting sqref="F21">
    <cfRule type="top10" dxfId="910" priority="83" rank="1"/>
  </conditionalFormatting>
  <conditionalFormatting sqref="G21">
    <cfRule type="top10" dxfId="909" priority="82" rank="1"/>
  </conditionalFormatting>
  <conditionalFormatting sqref="H21">
    <cfRule type="top10" dxfId="908" priority="81" rank="1"/>
  </conditionalFormatting>
  <conditionalFormatting sqref="I21">
    <cfRule type="top10" dxfId="907" priority="80" rank="1"/>
  </conditionalFormatting>
  <conditionalFormatting sqref="J21">
    <cfRule type="top10" dxfId="906" priority="79" rank="1"/>
  </conditionalFormatting>
  <conditionalFormatting sqref="J22">
    <cfRule type="top10" dxfId="905" priority="73" rank="1"/>
  </conditionalFormatting>
  <conditionalFormatting sqref="I22">
    <cfRule type="top10" dxfId="904" priority="74" rank="1"/>
  </conditionalFormatting>
  <conditionalFormatting sqref="H22">
    <cfRule type="top10" dxfId="903" priority="75" rank="1"/>
  </conditionalFormatting>
  <conditionalFormatting sqref="G22">
    <cfRule type="top10" dxfId="902" priority="76" rank="1"/>
  </conditionalFormatting>
  <conditionalFormatting sqref="F22">
    <cfRule type="top10" dxfId="901" priority="77" rank="1"/>
  </conditionalFormatting>
  <conditionalFormatting sqref="E22">
    <cfRule type="top10" dxfId="900" priority="78" rank="1"/>
  </conditionalFormatting>
  <conditionalFormatting sqref="E23">
    <cfRule type="top10" dxfId="899" priority="72" rank="1"/>
  </conditionalFormatting>
  <conditionalFormatting sqref="F23">
    <cfRule type="top10" dxfId="898" priority="71" rank="1"/>
  </conditionalFormatting>
  <conditionalFormatting sqref="G23">
    <cfRule type="top10" dxfId="897" priority="70" rank="1"/>
  </conditionalFormatting>
  <conditionalFormatting sqref="H23">
    <cfRule type="top10" dxfId="896" priority="69" rank="1"/>
  </conditionalFormatting>
  <conditionalFormatting sqref="I23">
    <cfRule type="top10" dxfId="895" priority="68" rank="1"/>
  </conditionalFormatting>
  <conditionalFormatting sqref="J23">
    <cfRule type="top10" dxfId="894" priority="67" rank="1"/>
  </conditionalFormatting>
  <conditionalFormatting sqref="E24">
    <cfRule type="top10" dxfId="893" priority="66" rank="1"/>
  </conditionalFormatting>
  <conditionalFormatting sqref="F24">
    <cfRule type="top10" dxfId="892" priority="65" rank="1"/>
  </conditionalFormatting>
  <conditionalFormatting sqref="G24">
    <cfRule type="top10" dxfId="891" priority="64" rank="1"/>
  </conditionalFormatting>
  <conditionalFormatting sqref="H24">
    <cfRule type="top10" dxfId="890" priority="63" rank="1"/>
  </conditionalFormatting>
  <conditionalFormatting sqref="I24">
    <cfRule type="top10" dxfId="889" priority="62" rank="1"/>
  </conditionalFormatting>
  <conditionalFormatting sqref="J24">
    <cfRule type="top10" dxfId="888" priority="61" rank="1"/>
  </conditionalFormatting>
  <conditionalFormatting sqref="E25">
    <cfRule type="top10" dxfId="887" priority="60" rank="1"/>
  </conditionalFormatting>
  <conditionalFormatting sqref="F25">
    <cfRule type="top10" dxfId="886" priority="59" rank="1"/>
  </conditionalFormatting>
  <conditionalFormatting sqref="G25">
    <cfRule type="top10" dxfId="885" priority="58" rank="1"/>
  </conditionalFormatting>
  <conditionalFormatting sqref="H25">
    <cfRule type="top10" dxfId="884" priority="57" rank="1"/>
  </conditionalFormatting>
  <conditionalFormatting sqref="I25">
    <cfRule type="top10" dxfId="883" priority="56" rank="1"/>
  </conditionalFormatting>
  <conditionalFormatting sqref="J25">
    <cfRule type="top10" dxfId="882" priority="55" rank="1"/>
  </conditionalFormatting>
  <conditionalFormatting sqref="E26">
    <cfRule type="top10" dxfId="881" priority="54" rank="1"/>
  </conditionalFormatting>
  <conditionalFormatting sqref="F26">
    <cfRule type="top10" dxfId="880" priority="53" rank="1"/>
  </conditionalFormatting>
  <conditionalFormatting sqref="G26">
    <cfRule type="top10" dxfId="879" priority="52" rank="1"/>
  </conditionalFormatting>
  <conditionalFormatting sqref="H26">
    <cfRule type="top10" dxfId="878" priority="51" rank="1"/>
  </conditionalFormatting>
  <conditionalFormatting sqref="I26">
    <cfRule type="top10" dxfId="877" priority="50" rank="1"/>
  </conditionalFormatting>
  <conditionalFormatting sqref="J26">
    <cfRule type="top10" dxfId="876" priority="49" rank="1"/>
  </conditionalFormatting>
  <conditionalFormatting sqref="E27">
    <cfRule type="top10" dxfId="875" priority="48" rank="1"/>
  </conditionalFormatting>
  <conditionalFormatting sqref="F27">
    <cfRule type="top10" dxfId="874" priority="47" rank="1"/>
  </conditionalFormatting>
  <conditionalFormatting sqref="G27">
    <cfRule type="top10" dxfId="873" priority="46" rank="1"/>
  </conditionalFormatting>
  <conditionalFormatting sqref="H27">
    <cfRule type="top10" dxfId="872" priority="45" rank="1"/>
  </conditionalFormatting>
  <conditionalFormatting sqref="I27">
    <cfRule type="top10" dxfId="871" priority="44" rank="1"/>
  </conditionalFormatting>
  <conditionalFormatting sqref="J27">
    <cfRule type="top10" dxfId="870" priority="43" rank="1"/>
  </conditionalFormatting>
  <conditionalFormatting sqref="E28">
    <cfRule type="top10" dxfId="869" priority="42" rank="1"/>
  </conditionalFormatting>
  <conditionalFormatting sqref="F28">
    <cfRule type="top10" dxfId="868" priority="41" rank="1"/>
  </conditionalFormatting>
  <conditionalFormatting sqref="G28">
    <cfRule type="top10" dxfId="867" priority="40" rank="1"/>
  </conditionalFormatting>
  <conditionalFormatting sqref="H28">
    <cfRule type="top10" dxfId="866" priority="39" rank="1"/>
  </conditionalFormatting>
  <conditionalFormatting sqref="I28">
    <cfRule type="top10" dxfId="865" priority="38" rank="1"/>
  </conditionalFormatting>
  <conditionalFormatting sqref="J28">
    <cfRule type="top10" dxfId="864" priority="37" rank="1"/>
  </conditionalFormatting>
  <conditionalFormatting sqref="F29:F30">
    <cfRule type="top10" dxfId="863" priority="35" rank="1"/>
  </conditionalFormatting>
  <conditionalFormatting sqref="G29:G30">
    <cfRule type="top10" dxfId="862" priority="34" rank="1"/>
  </conditionalFormatting>
  <conditionalFormatting sqref="H29:H30">
    <cfRule type="top10" dxfId="861" priority="33" rank="1"/>
  </conditionalFormatting>
  <conditionalFormatting sqref="I29:I30">
    <cfRule type="top10" dxfId="860" priority="31" rank="1"/>
  </conditionalFormatting>
  <conditionalFormatting sqref="J29:J30">
    <cfRule type="top10" dxfId="859" priority="32" rank="1"/>
  </conditionalFormatting>
  <conditionalFormatting sqref="E29:E30">
    <cfRule type="top10" dxfId="858" priority="36" rank="1"/>
  </conditionalFormatting>
  <conditionalFormatting sqref="J31">
    <cfRule type="top10" dxfId="857" priority="25" rank="1"/>
  </conditionalFormatting>
  <conditionalFormatting sqref="I31">
    <cfRule type="top10" dxfId="856" priority="26" rank="1"/>
  </conditionalFormatting>
  <conditionalFormatting sqref="H31">
    <cfRule type="top10" dxfId="855" priority="27" rank="1"/>
  </conditionalFormatting>
  <conditionalFormatting sqref="G31">
    <cfRule type="top10" dxfId="854" priority="28" rank="1"/>
  </conditionalFormatting>
  <conditionalFormatting sqref="F31">
    <cfRule type="top10" dxfId="853" priority="29" rank="1"/>
  </conditionalFormatting>
  <conditionalFormatting sqref="E31">
    <cfRule type="top10" dxfId="852" priority="30" rank="1"/>
  </conditionalFormatting>
  <conditionalFormatting sqref="I32">
    <cfRule type="top10" dxfId="851" priority="19" rank="1"/>
  </conditionalFormatting>
  <conditionalFormatting sqref="H32">
    <cfRule type="top10" dxfId="850" priority="20" rank="1"/>
  </conditionalFormatting>
  <conditionalFormatting sqref="G32">
    <cfRule type="top10" dxfId="849" priority="21" rank="1"/>
  </conditionalFormatting>
  <conditionalFormatting sqref="F32">
    <cfRule type="top10" dxfId="848" priority="22" rank="1"/>
  </conditionalFormatting>
  <conditionalFormatting sqref="E32">
    <cfRule type="top10" dxfId="847" priority="23" rank="1"/>
  </conditionalFormatting>
  <conditionalFormatting sqref="J32">
    <cfRule type="top10" dxfId="846" priority="24" rank="1"/>
  </conditionalFormatting>
  <conditionalFormatting sqref="J33:J34">
    <cfRule type="top10" dxfId="845" priority="13" rank="1"/>
  </conditionalFormatting>
  <conditionalFormatting sqref="I33:I34">
    <cfRule type="top10" dxfId="844" priority="14" rank="1"/>
  </conditionalFormatting>
  <conditionalFormatting sqref="H33:H34">
    <cfRule type="top10" dxfId="843" priority="15" rank="1"/>
  </conditionalFormatting>
  <conditionalFormatting sqref="G33:G34">
    <cfRule type="top10" dxfId="842" priority="16" rank="1"/>
  </conditionalFormatting>
  <conditionalFormatting sqref="F33:F34">
    <cfRule type="top10" dxfId="841" priority="17" rank="1"/>
  </conditionalFormatting>
  <conditionalFormatting sqref="E33:E34">
    <cfRule type="top10" dxfId="840" priority="18" rank="1"/>
  </conditionalFormatting>
  <conditionalFormatting sqref="E35">
    <cfRule type="top10" dxfId="839" priority="12" rank="1"/>
  </conditionalFormatting>
  <conditionalFormatting sqref="F35">
    <cfRule type="top10" dxfId="838" priority="11" rank="1"/>
  </conditionalFormatting>
  <conditionalFormatting sqref="G35">
    <cfRule type="top10" dxfId="837" priority="10" rank="1"/>
  </conditionalFormatting>
  <conditionalFormatting sqref="H35">
    <cfRule type="top10" dxfId="836" priority="9" rank="1"/>
  </conditionalFormatting>
  <conditionalFormatting sqref="I35">
    <cfRule type="top10" dxfId="835" priority="8" rank="1"/>
  </conditionalFormatting>
  <conditionalFormatting sqref="J35">
    <cfRule type="top10" dxfId="834" priority="7" rank="1"/>
  </conditionalFormatting>
  <conditionalFormatting sqref="F36">
    <cfRule type="top10" dxfId="833" priority="5" rank="1"/>
  </conditionalFormatting>
  <conditionalFormatting sqref="E36">
    <cfRule type="top10" dxfId="832" priority="6" rank="1"/>
  </conditionalFormatting>
  <conditionalFormatting sqref="I36">
    <cfRule type="top10" dxfId="831" priority="2" rank="1"/>
  </conditionalFormatting>
  <conditionalFormatting sqref="H36">
    <cfRule type="top10" dxfId="830" priority="3" rank="1"/>
  </conditionalFormatting>
  <conditionalFormatting sqref="G36">
    <cfRule type="top10" dxfId="829" priority="4" rank="1"/>
  </conditionalFormatting>
  <conditionalFormatting sqref="J36">
    <cfRule type="top10" dxfId="828" priority="1" rank="1"/>
  </conditionalFormatting>
  <hyperlinks>
    <hyperlink ref="Q1" location="'National Rankings'!A1" display="Return to Rankings" xr:uid="{620748C5-0ACD-47ED-8A02-92167328C3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8B66-6C55-4C47-9FFD-9ACC0AE8405B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118</v>
      </c>
      <c r="C2" s="11">
        <v>44402</v>
      </c>
      <c r="D2" s="12" t="s">
        <v>56</v>
      </c>
      <c r="E2" s="13">
        <v>169</v>
      </c>
      <c r="F2" s="13">
        <v>163</v>
      </c>
      <c r="G2" s="13">
        <v>169</v>
      </c>
      <c r="H2" s="13">
        <v>181</v>
      </c>
      <c r="I2" s="13"/>
      <c r="J2" s="13"/>
      <c r="K2" s="14">
        <v>4</v>
      </c>
      <c r="L2" s="14">
        <v>682</v>
      </c>
      <c r="M2" s="15">
        <v>170.5</v>
      </c>
      <c r="N2" s="16">
        <v>5</v>
      </c>
      <c r="O2" s="17">
        <v>175.5</v>
      </c>
    </row>
    <row r="5" spans="1:17" x14ac:dyDescent="0.3">
      <c r="K5" s="7">
        <f>SUM(K2:K4)</f>
        <v>4</v>
      </c>
      <c r="L5" s="7">
        <f>SUM(L2:L4)</f>
        <v>682</v>
      </c>
      <c r="M5" s="8">
        <f>SUM(L5/K5)</f>
        <v>170.5</v>
      </c>
      <c r="N5" s="7">
        <f>SUM(N2:N4)</f>
        <v>5</v>
      </c>
      <c r="O5" s="8">
        <f>SUM(M5+N5)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0_1"/>
    <protectedRange algorithmName="SHA-512" hashValue="ON39YdpmFHfN9f47KpiRvqrKx0V9+erV1CNkpWzYhW/Qyc6aT8rEyCrvauWSYGZK2ia3o7vd3akF07acHAFpOA==" saltValue="yVW9XmDwTqEnmpSGai0KYg==" spinCount="100000" sqref="D2" name="Range1_1_21_1"/>
  </protectedRanges>
  <conditionalFormatting sqref="F2">
    <cfRule type="top10" dxfId="827" priority="5" rank="1"/>
  </conditionalFormatting>
  <conditionalFormatting sqref="E2">
    <cfRule type="top10" dxfId="826" priority="6" rank="1"/>
  </conditionalFormatting>
  <conditionalFormatting sqref="I2">
    <cfRule type="top10" dxfId="825" priority="2" rank="1"/>
  </conditionalFormatting>
  <conditionalFormatting sqref="H2">
    <cfRule type="top10" dxfId="824" priority="3" rank="1"/>
  </conditionalFormatting>
  <conditionalFormatting sqref="G2">
    <cfRule type="top10" dxfId="823" priority="4" rank="1"/>
  </conditionalFormatting>
  <conditionalFormatting sqref="J2">
    <cfRule type="top10" dxfId="822" priority="1" rank="1"/>
  </conditionalFormatting>
  <hyperlinks>
    <hyperlink ref="Q1" location="'National Rankings'!A1" display="Return to Rankings" xr:uid="{D26E7A42-5821-4C10-8C8F-E0FBD4DDAE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BE6B3D-9849-4169-9B1F-4A5AD8FDC1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C0E5-7969-4472-8F86-948B8A4C52C5}">
  <sheetPr codeName="Sheet60"/>
  <dimension ref="A1:Q32"/>
  <sheetViews>
    <sheetView topLeftCell="A7" workbookViewId="0">
      <selection activeCell="A30" sqref="A30:O30"/>
    </sheetView>
  </sheetViews>
  <sheetFormatPr defaultRowHeight="14.4" x14ac:dyDescent="0.3"/>
  <cols>
    <col min="1" max="1" width="27.33203125" customWidth="1"/>
    <col min="2" max="2" width="2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38</v>
      </c>
      <c r="C2" s="11">
        <v>44254</v>
      </c>
      <c r="D2" s="12" t="s">
        <v>36</v>
      </c>
      <c r="E2" s="13">
        <v>183.001</v>
      </c>
      <c r="F2" s="13">
        <v>183</v>
      </c>
      <c r="G2" s="13">
        <v>186</v>
      </c>
      <c r="H2" s="13">
        <v>187</v>
      </c>
      <c r="I2" s="13"/>
      <c r="J2" s="13"/>
      <c r="K2" s="14">
        <v>4</v>
      </c>
      <c r="L2" s="14">
        <v>739.00099999999998</v>
      </c>
      <c r="M2" s="15">
        <v>184.75024999999999</v>
      </c>
      <c r="N2" s="16">
        <v>4</v>
      </c>
      <c r="O2" s="17">
        <v>188.75024999999999</v>
      </c>
    </row>
    <row r="3" spans="1:17" x14ac:dyDescent="0.3">
      <c r="A3" s="9" t="s">
        <v>42</v>
      </c>
      <c r="B3" s="10" t="s">
        <v>38</v>
      </c>
      <c r="C3" s="11">
        <v>44268</v>
      </c>
      <c r="D3" s="12" t="s">
        <v>36</v>
      </c>
      <c r="E3" s="13">
        <v>179</v>
      </c>
      <c r="F3" s="13">
        <v>177</v>
      </c>
      <c r="G3" s="13">
        <v>175</v>
      </c>
      <c r="H3" s="13">
        <v>181</v>
      </c>
      <c r="I3" s="13"/>
      <c r="J3" s="13"/>
      <c r="K3" s="14">
        <v>4</v>
      </c>
      <c r="L3" s="14">
        <v>712</v>
      </c>
      <c r="M3" s="15">
        <v>178</v>
      </c>
      <c r="N3" s="16">
        <v>4</v>
      </c>
      <c r="O3" s="17">
        <v>182</v>
      </c>
    </row>
    <row r="4" spans="1:17" x14ac:dyDescent="0.3">
      <c r="A4" s="9" t="s">
        <v>42</v>
      </c>
      <c r="B4" s="10" t="s">
        <v>38</v>
      </c>
      <c r="C4" s="11">
        <v>44282</v>
      </c>
      <c r="D4" s="12" t="s">
        <v>36</v>
      </c>
      <c r="E4" s="13">
        <v>182</v>
      </c>
      <c r="F4" s="13">
        <v>181</v>
      </c>
      <c r="G4" s="13">
        <v>188</v>
      </c>
      <c r="H4" s="13">
        <v>182</v>
      </c>
      <c r="I4" s="13"/>
      <c r="J4" s="13"/>
      <c r="K4" s="14">
        <v>4</v>
      </c>
      <c r="L4" s="14">
        <v>733</v>
      </c>
      <c r="M4" s="15">
        <v>183.25</v>
      </c>
      <c r="N4" s="16">
        <v>9</v>
      </c>
      <c r="O4" s="17">
        <v>192.25</v>
      </c>
    </row>
    <row r="5" spans="1:17" x14ac:dyDescent="0.3">
      <c r="A5" s="9" t="s">
        <v>42</v>
      </c>
      <c r="B5" s="10" t="s">
        <v>38</v>
      </c>
      <c r="C5" s="11">
        <v>44292</v>
      </c>
      <c r="D5" s="12" t="s">
        <v>36</v>
      </c>
      <c r="E5" s="13">
        <v>184</v>
      </c>
      <c r="F5" s="13">
        <v>178</v>
      </c>
      <c r="G5" s="13">
        <v>166</v>
      </c>
      <c r="H5" s="13"/>
      <c r="I5" s="13"/>
      <c r="J5" s="13"/>
      <c r="K5" s="14">
        <v>3</v>
      </c>
      <c r="L5" s="14">
        <v>528</v>
      </c>
      <c r="M5" s="15">
        <v>176</v>
      </c>
      <c r="N5" s="16">
        <v>9</v>
      </c>
      <c r="O5" s="17">
        <v>185</v>
      </c>
    </row>
    <row r="6" spans="1:17" x14ac:dyDescent="0.3">
      <c r="A6" s="9" t="s">
        <v>42</v>
      </c>
      <c r="B6" s="10" t="s">
        <v>38</v>
      </c>
      <c r="C6" s="11">
        <v>44296</v>
      </c>
      <c r="D6" s="12" t="s">
        <v>36</v>
      </c>
      <c r="E6" s="13">
        <v>186</v>
      </c>
      <c r="F6" s="13">
        <v>185</v>
      </c>
      <c r="G6" s="13">
        <v>182</v>
      </c>
      <c r="H6" s="13">
        <v>182</v>
      </c>
      <c r="I6" s="13"/>
      <c r="J6" s="13"/>
      <c r="K6" s="14">
        <v>4</v>
      </c>
      <c r="L6" s="14">
        <v>735</v>
      </c>
      <c r="M6" s="15">
        <v>183.75</v>
      </c>
      <c r="N6" s="16">
        <v>9</v>
      </c>
      <c r="O6" s="17">
        <v>192.75</v>
      </c>
    </row>
    <row r="7" spans="1:17" x14ac:dyDescent="0.3">
      <c r="A7" s="9" t="s">
        <v>42</v>
      </c>
      <c r="B7" s="10" t="s">
        <v>38</v>
      </c>
      <c r="C7" s="11">
        <v>44310</v>
      </c>
      <c r="D7" s="12" t="s">
        <v>36</v>
      </c>
      <c r="E7" s="13">
        <v>184</v>
      </c>
      <c r="F7" s="13">
        <v>179</v>
      </c>
      <c r="G7" s="13">
        <v>176</v>
      </c>
      <c r="H7" s="13">
        <v>186</v>
      </c>
      <c r="I7" s="14"/>
      <c r="J7" s="14"/>
      <c r="K7" s="14">
        <v>4</v>
      </c>
      <c r="L7" s="14">
        <v>725</v>
      </c>
      <c r="M7" s="15">
        <v>181.25</v>
      </c>
      <c r="N7" s="16">
        <v>8</v>
      </c>
      <c r="O7" s="17">
        <v>189.25</v>
      </c>
    </row>
    <row r="8" spans="1:17" x14ac:dyDescent="0.3">
      <c r="A8" s="9" t="s">
        <v>42</v>
      </c>
      <c r="B8" s="10" t="s">
        <v>38</v>
      </c>
      <c r="C8" s="11">
        <v>44324</v>
      </c>
      <c r="D8" s="12" t="s">
        <v>36</v>
      </c>
      <c r="E8" s="13">
        <v>170</v>
      </c>
      <c r="F8" s="13">
        <v>172</v>
      </c>
      <c r="G8" s="13">
        <v>177</v>
      </c>
      <c r="H8" s="13">
        <v>180</v>
      </c>
      <c r="I8" s="13"/>
      <c r="J8" s="13"/>
      <c r="K8" s="14">
        <v>4</v>
      </c>
      <c r="L8" s="14">
        <v>699</v>
      </c>
      <c r="M8" s="15">
        <v>174.75</v>
      </c>
      <c r="N8" s="16">
        <v>9</v>
      </c>
      <c r="O8" s="17">
        <v>183.75</v>
      </c>
    </row>
    <row r="9" spans="1:17" x14ac:dyDescent="0.3">
      <c r="A9" s="9" t="s">
        <v>42</v>
      </c>
      <c r="B9" s="10" t="s">
        <v>38</v>
      </c>
      <c r="C9" s="11">
        <v>44320</v>
      </c>
      <c r="D9" s="12" t="s">
        <v>36</v>
      </c>
      <c r="E9" s="13">
        <v>188</v>
      </c>
      <c r="F9" s="13">
        <v>182</v>
      </c>
      <c r="G9" s="13">
        <v>189</v>
      </c>
      <c r="H9" s="13"/>
      <c r="I9" s="13"/>
      <c r="J9" s="13"/>
      <c r="K9" s="14">
        <v>3</v>
      </c>
      <c r="L9" s="14">
        <v>559</v>
      </c>
      <c r="M9" s="15">
        <v>186.33333333333334</v>
      </c>
      <c r="N9" s="16">
        <v>9</v>
      </c>
      <c r="O9" s="17">
        <v>195.33333333333334</v>
      </c>
    </row>
    <row r="10" spans="1:17" x14ac:dyDescent="0.3">
      <c r="A10" s="9" t="s">
        <v>42</v>
      </c>
      <c r="B10" s="10" t="s">
        <v>38</v>
      </c>
      <c r="C10" s="11">
        <v>44338</v>
      </c>
      <c r="D10" s="12" t="s">
        <v>36</v>
      </c>
      <c r="E10" s="13">
        <v>192</v>
      </c>
      <c r="F10" s="13">
        <v>185.001</v>
      </c>
      <c r="G10" s="13">
        <v>180.001</v>
      </c>
      <c r="H10" s="13">
        <v>181</v>
      </c>
      <c r="I10" s="13"/>
      <c r="J10" s="13"/>
      <c r="K10" s="14">
        <v>4</v>
      </c>
      <c r="L10" s="14">
        <v>738.00199999999995</v>
      </c>
      <c r="M10" s="15">
        <v>184.50049999999999</v>
      </c>
      <c r="N10" s="16">
        <v>11</v>
      </c>
      <c r="O10" s="17">
        <v>195.50049999999999</v>
      </c>
    </row>
    <row r="11" spans="1:17" x14ac:dyDescent="0.3">
      <c r="A11" s="9" t="s">
        <v>42</v>
      </c>
      <c r="B11" s="10" t="s">
        <v>38</v>
      </c>
      <c r="C11" s="11">
        <v>44345</v>
      </c>
      <c r="D11" s="12" t="s">
        <v>36</v>
      </c>
      <c r="E11" s="13">
        <v>186</v>
      </c>
      <c r="F11" s="13">
        <v>181</v>
      </c>
      <c r="G11" s="13">
        <v>184</v>
      </c>
      <c r="H11" s="13">
        <v>181</v>
      </c>
      <c r="I11" s="13">
        <v>188</v>
      </c>
      <c r="J11" s="13">
        <v>173</v>
      </c>
      <c r="K11" s="14">
        <v>6</v>
      </c>
      <c r="L11" s="14">
        <v>1093</v>
      </c>
      <c r="M11" s="15">
        <v>182.16666666666666</v>
      </c>
      <c r="N11" s="16">
        <v>26</v>
      </c>
      <c r="O11" s="17">
        <v>208.16666666666666</v>
      </c>
    </row>
    <row r="12" spans="1:17" x14ac:dyDescent="0.3">
      <c r="A12" s="9" t="s">
        <v>42</v>
      </c>
      <c r="B12" s="10" t="s">
        <v>38</v>
      </c>
      <c r="C12" s="11">
        <v>44348</v>
      </c>
      <c r="D12" s="12" t="s">
        <v>36</v>
      </c>
      <c r="E12" s="13">
        <v>183</v>
      </c>
      <c r="F12" s="13">
        <v>185</v>
      </c>
      <c r="G12" s="13">
        <v>181</v>
      </c>
      <c r="H12" s="13"/>
      <c r="I12" s="13"/>
      <c r="J12" s="13"/>
      <c r="K12" s="14">
        <v>3</v>
      </c>
      <c r="L12" s="14">
        <v>549</v>
      </c>
      <c r="M12" s="15">
        <v>183</v>
      </c>
      <c r="N12" s="16">
        <v>11</v>
      </c>
      <c r="O12" s="17">
        <v>194</v>
      </c>
    </row>
    <row r="13" spans="1:17" x14ac:dyDescent="0.3">
      <c r="A13" s="9" t="s">
        <v>42</v>
      </c>
      <c r="B13" s="10" t="s">
        <v>38</v>
      </c>
      <c r="C13" s="11">
        <v>44359</v>
      </c>
      <c r="D13" s="12" t="s">
        <v>36</v>
      </c>
      <c r="E13" s="13">
        <v>186</v>
      </c>
      <c r="F13" s="13">
        <v>175</v>
      </c>
      <c r="G13" s="13">
        <v>186</v>
      </c>
      <c r="H13" s="13">
        <v>176</v>
      </c>
      <c r="I13" s="13"/>
      <c r="J13" s="13"/>
      <c r="K13" s="14">
        <v>4</v>
      </c>
      <c r="L13" s="14">
        <v>723</v>
      </c>
      <c r="M13" s="15">
        <v>180.75</v>
      </c>
      <c r="N13" s="16">
        <v>13</v>
      </c>
      <c r="O13" s="17">
        <v>193.75</v>
      </c>
    </row>
    <row r="14" spans="1:17" x14ac:dyDescent="0.3">
      <c r="A14" s="9" t="s">
        <v>42</v>
      </c>
      <c r="B14" s="10" t="s">
        <v>38</v>
      </c>
      <c r="C14" s="11">
        <v>44373</v>
      </c>
      <c r="D14" s="12" t="s">
        <v>36</v>
      </c>
      <c r="E14" s="13">
        <v>166.001</v>
      </c>
      <c r="F14" s="13">
        <v>165</v>
      </c>
      <c r="G14" s="13">
        <v>177</v>
      </c>
      <c r="H14" s="13">
        <v>178</v>
      </c>
      <c r="I14" s="13"/>
      <c r="J14" s="13"/>
      <c r="K14" s="14">
        <v>4</v>
      </c>
      <c r="L14" s="14">
        <v>686.00099999999998</v>
      </c>
      <c r="M14" s="15">
        <v>171.50024999999999</v>
      </c>
      <c r="N14" s="16">
        <v>3</v>
      </c>
      <c r="O14" s="17">
        <v>174.50024999999999</v>
      </c>
    </row>
    <row r="15" spans="1:17" x14ac:dyDescent="0.3">
      <c r="A15" s="9" t="s">
        <v>42</v>
      </c>
      <c r="B15" s="10" t="s">
        <v>38</v>
      </c>
      <c r="C15" s="11">
        <v>44383</v>
      </c>
      <c r="D15" s="12" t="s">
        <v>36</v>
      </c>
      <c r="E15" s="13">
        <v>182</v>
      </c>
      <c r="F15" s="13">
        <v>182</v>
      </c>
      <c r="G15" s="13">
        <v>188</v>
      </c>
      <c r="H15" s="13"/>
      <c r="I15" s="13"/>
      <c r="J15" s="13"/>
      <c r="K15" s="14">
        <v>3</v>
      </c>
      <c r="L15" s="14">
        <v>552</v>
      </c>
      <c r="M15" s="15">
        <v>184</v>
      </c>
      <c r="N15" s="16">
        <v>9</v>
      </c>
      <c r="O15" s="17">
        <v>193</v>
      </c>
    </row>
    <row r="16" spans="1:17" x14ac:dyDescent="0.3">
      <c r="A16" s="9" t="s">
        <v>42</v>
      </c>
      <c r="B16" s="10" t="s">
        <v>38</v>
      </c>
      <c r="C16" s="11">
        <v>44387</v>
      </c>
      <c r="D16" s="12" t="s">
        <v>36</v>
      </c>
      <c r="E16" s="13">
        <v>180</v>
      </c>
      <c r="F16" s="13">
        <v>185</v>
      </c>
      <c r="G16" s="13">
        <v>180</v>
      </c>
      <c r="H16" s="13">
        <v>186</v>
      </c>
      <c r="I16" s="13"/>
      <c r="J16" s="13"/>
      <c r="K16" s="14">
        <v>4</v>
      </c>
      <c r="L16" s="14">
        <v>731</v>
      </c>
      <c r="M16" s="15">
        <v>182.75</v>
      </c>
      <c r="N16" s="16">
        <v>8</v>
      </c>
      <c r="O16" s="17">
        <v>190.75</v>
      </c>
    </row>
    <row r="17" spans="1:15" x14ac:dyDescent="0.3">
      <c r="A17" s="9" t="s">
        <v>42</v>
      </c>
      <c r="B17" s="10" t="s">
        <v>38</v>
      </c>
      <c r="C17" s="11">
        <v>44395</v>
      </c>
      <c r="D17" s="12" t="s">
        <v>36</v>
      </c>
      <c r="E17" s="13">
        <v>185.001</v>
      </c>
      <c r="F17" s="13">
        <v>187</v>
      </c>
      <c r="G17" s="13">
        <v>184</v>
      </c>
      <c r="H17" s="13">
        <v>178</v>
      </c>
      <c r="I17" s="13">
        <v>184</v>
      </c>
      <c r="J17" s="13">
        <v>184</v>
      </c>
      <c r="K17" s="14">
        <v>6</v>
      </c>
      <c r="L17" s="14">
        <v>1102.001</v>
      </c>
      <c r="M17" s="15">
        <v>183.66683333333333</v>
      </c>
      <c r="N17" s="16">
        <v>22</v>
      </c>
      <c r="O17" s="17">
        <v>205.66683333333333</v>
      </c>
    </row>
    <row r="18" spans="1:15" x14ac:dyDescent="0.3">
      <c r="A18" s="9" t="s">
        <v>42</v>
      </c>
      <c r="B18" s="10" t="s">
        <v>38</v>
      </c>
      <c r="C18" s="11">
        <v>44401</v>
      </c>
      <c r="D18" s="12" t="s">
        <v>36</v>
      </c>
      <c r="E18" s="13">
        <v>165.001</v>
      </c>
      <c r="F18" s="13">
        <v>182</v>
      </c>
      <c r="G18" s="13">
        <v>179</v>
      </c>
      <c r="H18" s="13">
        <v>181</v>
      </c>
      <c r="I18" s="13"/>
      <c r="J18" s="13"/>
      <c r="K18" s="14">
        <v>4</v>
      </c>
      <c r="L18" s="14">
        <v>707.00099999999998</v>
      </c>
      <c r="M18" s="15">
        <v>176.75024999999999</v>
      </c>
      <c r="N18" s="16">
        <v>8</v>
      </c>
      <c r="O18" s="17">
        <v>184.75024999999999</v>
      </c>
    </row>
    <row r="19" spans="1:15" x14ac:dyDescent="0.3">
      <c r="A19" s="9" t="s">
        <v>42</v>
      </c>
      <c r="B19" s="10" t="s">
        <v>38</v>
      </c>
      <c r="C19" s="11">
        <v>44411</v>
      </c>
      <c r="D19" s="12" t="s">
        <v>36</v>
      </c>
      <c r="E19" s="13">
        <v>174</v>
      </c>
      <c r="F19" s="13">
        <v>188</v>
      </c>
      <c r="G19" s="13">
        <v>183</v>
      </c>
      <c r="H19" s="13"/>
      <c r="I19" s="13"/>
      <c r="J19" s="13"/>
      <c r="K19" s="14">
        <v>3</v>
      </c>
      <c r="L19" s="14">
        <v>545</v>
      </c>
      <c r="M19" s="15">
        <v>181.66666666666666</v>
      </c>
      <c r="N19" s="16">
        <v>7</v>
      </c>
      <c r="O19" s="17">
        <v>188.66666666666666</v>
      </c>
    </row>
    <row r="20" spans="1:15" x14ac:dyDescent="0.3">
      <c r="A20" s="9" t="s">
        <v>24</v>
      </c>
      <c r="B20" s="10" t="s">
        <v>38</v>
      </c>
      <c r="C20" s="11">
        <v>44422</v>
      </c>
      <c r="D20" s="12" t="s">
        <v>36</v>
      </c>
      <c r="E20" s="13">
        <v>179</v>
      </c>
      <c r="F20" s="13">
        <v>188</v>
      </c>
      <c r="G20" s="13">
        <v>190</v>
      </c>
      <c r="H20" s="13">
        <v>191</v>
      </c>
      <c r="I20" s="13"/>
      <c r="J20" s="13"/>
      <c r="K20" s="14">
        <v>4</v>
      </c>
      <c r="L20" s="14">
        <v>748</v>
      </c>
      <c r="M20" s="15">
        <v>187</v>
      </c>
      <c r="N20" s="16">
        <v>11</v>
      </c>
      <c r="O20" s="17">
        <v>198</v>
      </c>
    </row>
    <row r="21" spans="1:15" x14ac:dyDescent="0.3">
      <c r="A21" s="9" t="s">
        <v>42</v>
      </c>
      <c r="B21" s="10" t="s">
        <v>38</v>
      </c>
      <c r="C21" s="11">
        <v>44436</v>
      </c>
      <c r="D21" s="12" t="s">
        <v>36</v>
      </c>
      <c r="E21" s="13">
        <v>184</v>
      </c>
      <c r="F21" s="13">
        <v>183</v>
      </c>
      <c r="G21" s="13">
        <v>181</v>
      </c>
      <c r="H21" s="13">
        <v>181</v>
      </c>
      <c r="I21" s="13"/>
      <c r="J21" s="13"/>
      <c r="K21" s="14">
        <v>4</v>
      </c>
      <c r="L21" s="14">
        <v>729</v>
      </c>
      <c r="M21" s="15">
        <v>182.25</v>
      </c>
      <c r="N21" s="16">
        <v>9</v>
      </c>
      <c r="O21" s="17">
        <v>191.25</v>
      </c>
    </row>
    <row r="22" spans="1:15" x14ac:dyDescent="0.3">
      <c r="A22" s="9" t="s">
        <v>42</v>
      </c>
      <c r="B22" s="10" t="s">
        <v>38</v>
      </c>
      <c r="C22" s="11">
        <v>44446</v>
      </c>
      <c r="D22" s="12" t="s">
        <v>36</v>
      </c>
      <c r="E22" s="13">
        <v>189</v>
      </c>
      <c r="F22" s="13">
        <v>179</v>
      </c>
      <c r="G22" s="13">
        <v>181</v>
      </c>
      <c r="H22" s="13"/>
      <c r="I22" s="13"/>
      <c r="J22" s="13"/>
      <c r="K22" s="14">
        <v>3</v>
      </c>
      <c r="L22" s="14">
        <v>549</v>
      </c>
      <c r="M22" s="15">
        <v>183</v>
      </c>
      <c r="N22" s="16">
        <v>7</v>
      </c>
      <c r="O22" s="17">
        <v>190</v>
      </c>
    </row>
    <row r="23" spans="1:15" x14ac:dyDescent="0.3">
      <c r="A23" s="9" t="s">
        <v>42</v>
      </c>
      <c r="B23" s="10" t="s">
        <v>38</v>
      </c>
      <c r="C23" s="11">
        <v>44450</v>
      </c>
      <c r="D23" s="12" t="s">
        <v>36</v>
      </c>
      <c r="E23" s="13">
        <v>177</v>
      </c>
      <c r="F23" s="13">
        <v>179</v>
      </c>
      <c r="G23" s="13">
        <v>185</v>
      </c>
      <c r="H23" s="13">
        <v>174</v>
      </c>
      <c r="I23" s="13"/>
      <c r="J23" s="13"/>
      <c r="K23" s="14">
        <v>4</v>
      </c>
      <c r="L23" s="14">
        <v>715</v>
      </c>
      <c r="M23" s="15">
        <v>178.75</v>
      </c>
      <c r="N23" s="16">
        <v>6</v>
      </c>
      <c r="O23" s="17">
        <v>184.75</v>
      </c>
    </row>
    <row r="24" spans="1:15" x14ac:dyDescent="0.3">
      <c r="A24" s="9" t="s">
        <v>42</v>
      </c>
      <c r="B24" s="10" t="s">
        <v>38</v>
      </c>
      <c r="C24" s="11">
        <v>44464</v>
      </c>
      <c r="D24" s="12" t="s">
        <v>36</v>
      </c>
      <c r="E24" s="13">
        <v>183</v>
      </c>
      <c r="F24" s="13">
        <v>181</v>
      </c>
      <c r="G24" s="13">
        <v>186</v>
      </c>
      <c r="H24" s="13">
        <v>186</v>
      </c>
      <c r="I24" s="13"/>
      <c r="J24" s="13"/>
      <c r="K24" s="14">
        <v>4</v>
      </c>
      <c r="L24" s="14">
        <v>736</v>
      </c>
      <c r="M24" s="15">
        <v>184</v>
      </c>
      <c r="N24" s="16">
        <v>11</v>
      </c>
      <c r="O24" s="17">
        <v>195</v>
      </c>
    </row>
    <row r="25" spans="1:15" x14ac:dyDescent="0.3">
      <c r="A25" s="9" t="s">
        <v>42</v>
      </c>
      <c r="B25" s="10" t="s">
        <v>38</v>
      </c>
      <c r="C25" s="11">
        <v>44478</v>
      </c>
      <c r="D25" s="12" t="s">
        <v>36</v>
      </c>
      <c r="E25" s="49">
        <v>179</v>
      </c>
      <c r="F25" s="49">
        <v>188</v>
      </c>
      <c r="G25" s="49">
        <v>178</v>
      </c>
      <c r="H25" s="49">
        <v>183</v>
      </c>
      <c r="I25" s="49"/>
      <c r="J25" s="49"/>
      <c r="K25" s="14">
        <v>4</v>
      </c>
      <c r="L25" s="14">
        <v>728</v>
      </c>
      <c r="M25" s="15">
        <v>182</v>
      </c>
      <c r="N25" s="16">
        <v>9</v>
      </c>
      <c r="O25" s="17">
        <v>191</v>
      </c>
    </row>
    <row r="26" spans="1:15" x14ac:dyDescent="0.3">
      <c r="A26" s="9" t="s">
        <v>42</v>
      </c>
      <c r="B26" s="10" t="s">
        <v>38</v>
      </c>
      <c r="C26" s="11">
        <v>44474</v>
      </c>
      <c r="D26" s="12" t="s">
        <v>36</v>
      </c>
      <c r="E26" s="13">
        <v>182</v>
      </c>
      <c r="F26" s="13">
        <v>187</v>
      </c>
      <c r="G26" s="13">
        <v>180</v>
      </c>
      <c r="H26" s="13"/>
      <c r="I26" s="13"/>
      <c r="J26" s="13"/>
      <c r="K26" s="14">
        <v>3</v>
      </c>
      <c r="L26" s="14">
        <v>549</v>
      </c>
      <c r="M26" s="15">
        <v>183</v>
      </c>
      <c r="N26" s="16">
        <v>4</v>
      </c>
      <c r="O26" s="17">
        <v>187</v>
      </c>
    </row>
    <row r="27" spans="1:15" x14ac:dyDescent="0.3">
      <c r="A27" s="9" t="s">
        <v>42</v>
      </c>
      <c r="B27" s="10" t="s">
        <v>38</v>
      </c>
      <c r="C27" s="11">
        <v>44492</v>
      </c>
      <c r="D27" s="12" t="s">
        <v>36</v>
      </c>
      <c r="E27" s="13">
        <v>181</v>
      </c>
      <c r="F27" s="13">
        <v>184</v>
      </c>
      <c r="G27" s="13">
        <v>182</v>
      </c>
      <c r="H27" s="13">
        <v>181</v>
      </c>
      <c r="I27" s="13"/>
      <c r="J27" s="13"/>
      <c r="K27" s="14">
        <v>4</v>
      </c>
      <c r="L27" s="14">
        <v>728</v>
      </c>
      <c r="M27" s="15">
        <v>182</v>
      </c>
      <c r="N27" s="16">
        <v>13</v>
      </c>
      <c r="O27" s="17">
        <v>195</v>
      </c>
    </row>
    <row r="28" spans="1:15" x14ac:dyDescent="0.3">
      <c r="A28" s="9" t="s">
        <v>42</v>
      </c>
      <c r="B28" s="10" t="s">
        <v>38</v>
      </c>
      <c r="C28" s="11">
        <v>44506</v>
      </c>
      <c r="D28" s="12" t="s">
        <v>36</v>
      </c>
      <c r="E28" s="13">
        <v>184</v>
      </c>
      <c r="F28" s="13">
        <v>185</v>
      </c>
      <c r="G28" s="13">
        <v>186</v>
      </c>
      <c r="H28" s="13">
        <v>186</v>
      </c>
      <c r="I28" s="13"/>
      <c r="J28" s="13"/>
      <c r="K28" s="14">
        <v>4</v>
      </c>
      <c r="L28" s="14">
        <v>741</v>
      </c>
      <c r="M28" s="15">
        <v>185.25</v>
      </c>
      <c r="N28" s="16">
        <v>9</v>
      </c>
      <c r="O28" s="17">
        <v>194.25</v>
      </c>
    </row>
    <row r="29" spans="1:15" x14ac:dyDescent="0.3">
      <c r="A29" s="9" t="s">
        <v>42</v>
      </c>
      <c r="B29" s="10" t="s">
        <v>38</v>
      </c>
      <c r="C29" s="11">
        <v>44512</v>
      </c>
      <c r="D29" s="12" t="s">
        <v>46</v>
      </c>
      <c r="E29" s="13">
        <v>181</v>
      </c>
      <c r="F29" s="13">
        <v>188</v>
      </c>
      <c r="G29" s="13">
        <v>187</v>
      </c>
      <c r="H29" s="13">
        <v>185</v>
      </c>
      <c r="I29" s="13"/>
      <c r="J29" s="13"/>
      <c r="K29" s="14">
        <v>4</v>
      </c>
      <c r="L29" s="14">
        <v>741</v>
      </c>
      <c r="M29" s="15">
        <v>185.25</v>
      </c>
      <c r="N29" s="16">
        <v>2</v>
      </c>
      <c r="O29" s="17">
        <v>187.25</v>
      </c>
    </row>
    <row r="30" spans="1:15" x14ac:dyDescent="0.3">
      <c r="A30" s="9" t="s">
        <v>42</v>
      </c>
      <c r="B30" s="10" t="s">
        <v>38</v>
      </c>
      <c r="C30" s="11">
        <v>44513</v>
      </c>
      <c r="D30" s="12" t="s">
        <v>46</v>
      </c>
      <c r="E30" s="13">
        <v>178</v>
      </c>
      <c r="F30" s="13">
        <v>182</v>
      </c>
      <c r="G30" s="13">
        <v>185</v>
      </c>
      <c r="H30" s="13">
        <v>184</v>
      </c>
      <c r="I30" s="13">
        <v>184</v>
      </c>
      <c r="J30" s="13">
        <v>183</v>
      </c>
      <c r="K30" s="14">
        <v>6</v>
      </c>
      <c r="L30" s="14">
        <v>1096</v>
      </c>
      <c r="M30" s="15">
        <v>182.66666666666666</v>
      </c>
      <c r="N30" s="16">
        <v>4</v>
      </c>
      <c r="O30" s="17">
        <v>186.66666666666666</v>
      </c>
    </row>
    <row r="31" spans="1:15" x14ac:dyDescent="0.3">
      <c r="A31" s="40"/>
      <c r="B31" s="41"/>
      <c r="C31" s="42"/>
      <c r="D31" s="43"/>
      <c r="E31" s="44"/>
      <c r="F31" s="44"/>
      <c r="G31" s="44"/>
      <c r="H31" s="44"/>
      <c r="I31" s="44"/>
      <c r="J31" s="44"/>
      <c r="K31" s="45"/>
      <c r="L31" s="45"/>
      <c r="M31" s="46"/>
      <c r="N31" s="47"/>
      <c r="O31" s="48"/>
    </row>
    <row r="32" spans="1:15" x14ac:dyDescent="0.3">
      <c r="K32" s="7">
        <f>SUM(K2:K31)</f>
        <v>115</v>
      </c>
      <c r="L32" s="7">
        <f>SUM(L2:L31)</f>
        <v>20916.006000000001</v>
      </c>
      <c r="M32" s="8">
        <f>SUM(L32/K32)</f>
        <v>181.87831304347827</v>
      </c>
      <c r="N32" s="7">
        <f>SUM(N2:N31)</f>
        <v>264</v>
      </c>
      <c r="O32" s="8">
        <f>SUM(M32+N32)</f>
        <v>445.87831304347827</v>
      </c>
    </row>
  </sheetData>
  <protectedRanges>
    <protectedRange sqref="E2:J2 B2:C2" name="Range1_2_11"/>
    <protectedRange sqref="D2" name="Range1_1_1_10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E6:J6 B6:C6" name="Range1_2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C7" name="Range1_20"/>
    <protectedRange algorithmName="SHA-512" hashValue="ON39YdpmFHfN9f47KpiRvqrKx0V9+erV1CNkpWzYhW/Qyc6aT8rEyCrvauWSYGZK2ia3o7vd3akF07acHAFpOA==" saltValue="yVW9XmDwTqEnmpSGai0KYg==" spinCount="100000" sqref="B7 E7:H7" name="Range1_2_5"/>
    <protectedRange algorithmName="SHA-512" hashValue="ON39YdpmFHfN9f47KpiRvqrKx0V9+erV1CNkpWzYhW/Qyc6aT8rEyCrvauWSYGZK2ia3o7vd3akF07acHAFpOA==" saltValue="yVW9XmDwTqEnmpSGai0KYg==" spinCount="100000" sqref="D7" name="Range1_1_1_5"/>
    <protectedRange algorithmName="SHA-512" hashValue="ON39YdpmFHfN9f47KpiRvqrKx0V9+erV1CNkpWzYhW/Qyc6aT8rEyCrvauWSYGZK2ia3o7vd3akF07acHAFpOA==" saltValue="yVW9XmDwTqEnmpSGai0KYg==" spinCount="100000" sqref="I8:J8" name="Range1_21"/>
    <protectedRange algorithmName="SHA-512" hashValue="ON39YdpmFHfN9f47KpiRvqrKx0V9+erV1CNkpWzYhW/Qyc6aT8rEyCrvauWSYGZK2ia3o7vd3akF07acHAFpOA==" saltValue="yVW9XmDwTqEnmpSGai0KYg==" spinCount="100000" sqref="B8:C8 E8:H8" name="Range1_2_4"/>
    <protectedRange algorithmName="SHA-512" hashValue="ON39YdpmFHfN9f47KpiRvqrKx0V9+erV1CNkpWzYhW/Qyc6aT8rEyCrvauWSYGZK2ia3o7vd3akF07acHAFpOA==" saltValue="yVW9XmDwTqEnmpSGai0KYg==" spinCount="100000" sqref="D8" name="Range1_1_1_4"/>
    <protectedRange algorithmName="SHA-512" hashValue="ON39YdpmFHfN9f47KpiRvqrKx0V9+erV1CNkpWzYhW/Qyc6aT8rEyCrvauWSYGZK2ia3o7vd3akF07acHAFpOA==" saltValue="yVW9XmDwTqEnmpSGai0KYg==" spinCount="100000" sqref="E9:J9 B9:C9 E31:J31 B31:C31" name="Range1_8_4"/>
    <protectedRange algorithmName="SHA-512" hashValue="ON39YdpmFHfN9f47KpiRvqrKx0V9+erV1CNkpWzYhW/Qyc6aT8rEyCrvauWSYGZK2ia3o7vd3akF07acHAFpOA==" saltValue="yVW9XmDwTqEnmpSGai0KYg==" spinCount="100000" sqref="D9 D31" name="Range1_1_5_4"/>
    <protectedRange algorithmName="SHA-512" hashValue="ON39YdpmFHfN9f47KpiRvqrKx0V9+erV1CNkpWzYhW/Qyc6aT8rEyCrvauWSYGZK2ia3o7vd3akF07acHAFpOA==" saltValue="yVW9XmDwTqEnmpSGai0KYg==" spinCount="100000" sqref="E10:J10 B10:C10" name="Range1_2_1_1"/>
    <protectedRange algorithmName="SHA-512" hashValue="ON39YdpmFHfN9f47KpiRvqrKx0V9+erV1CNkpWzYhW/Qyc6aT8rEyCrvauWSYGZK2ia3o7vd3akF07acHAFpOA==" saltValue="yVW9XmDwTqEnmpSGai0KYg==" spinCount="100000" sqref="D10" name="Range1_1_1_1_1"/>
    <protectedRange algorithmName="SHA-512" hashValue="ON39YdpmFHfN9f47KpiRvqrKx0V9+erV1CNkpWzYhW/Qyc6aT8rEyCrvauWSYGZK2ia3o7vd3akF07acHAFpOA==" saltValue="yVW9XmDwTqEnmpSGai0KYg==" spinCount="100000" sqref="E11:J11 B11:C11" name="Range1_2_2_1"/>
    <protectedRange algorithmName="SHA-512" hashValue="ON39YdpmFHfN9f47KpiRvqrKx0V9+erV1CNkpWzYhW/Qyc6aT8rEyCrvauWSYGZK2ia3o7vd3akF07acHAFpOA==" saltValue="yVW9XmDwTqEnmpSGai0KYg==" spinCount="100000" sqref="D11" name="Range1_1_1_6"/>
    <protectedRange algorithmName="SHA-512" hashValue="ON39YdpmFHfN9f47KpiRvqrKx0V9+erV1CNkpWzYhW/Qyc6aT8rEyCrvauWSYGZK2ia3o7vd3akF07acHAFpOA==" saltValue="yVW9XmDwTqEnmpSGai0KYg==" spinCount="100000" sqref="E12:J12 B12:C12" name="Range1_8_1"/>
    <protectedRange algorithmName="SHA-512" hashValue="ON39YdpmFHfN9f47KpiRvqrKx0V9+erV1CNkpWzYhW/Qyc6aT8rEyCrvauWSYGZK2ia3o7vd3akF07acHAFpOA==" saltValue="yVW9XmDwTqEnmpSGai0KYg==" spinCount="100000" sqref="D12" name="Range1_1_5_2"/>
    <protectedRange algorithmName="SHA-512" hashValue="ON39YdpmFHfN9f47KpiRvqrKx0V9+erV1CNkpWzYhW/Qyc6aT8rEyCrvauWSYGZK2ia3o7vd3akF07acHAFpOA==" saltValue="yVW9XmDwTqEnmpSGai0KYg==" spinCount="100000" sqref="E13:J13 B13:C13" name="Range1_2_6"/>
    <protectedRange algorithmName="SHA-512" hashValue="ON39YdpmFHfN9f47KpiRvqrKx0V9+erV1CNkpWzYhW/Qyc6aT8rEyCrvauWSYGZK2ia3o7vd3akF07acHAFpOA==" saltValue="yVW9XmDwTqEnmpSGai0KYg==" spinCount="100000" sqref="D13" name="Range1_1_1_7"/>
    <protectedRange algorithmName="SHA-512" hashValue="ON39YdpmFHfN9f47KpiRvqrKx0V9+erV1CNkpWzYhW/Qyc6aT8rEyCrvauWSYGZK2ia3o7vd3akF07acHAFpOA==" saltValue="yVW9XmDwTqEnmpSGai0KYg==" spinCount="100000" sqref="E14:J14 B14:C14" name="Range1_2_8"/>
    <protectedRange algorithmName="SHA-512" hashValue="ON39YdpmFHfN9f47KpiRvqrKx0V9+erV1CNkpWzYhW/Qyc6aT8rEyCrvauWSYGZK2ia3o7vd3akF07acHAFpOA==" saltValue="yVW9XmDwTqEnmpSGai0KYg==" spinCount="100000" sqref="D14" name="Range1_1_1_9"/>
    <protectedRange algorithmName="SHA-512" hashValue="ON39YdpmFHfN9f47KpiRvqrKx0V9+erV1CNkpWzYhW/Qyc6aT8rEyCrvauWSYGZK2ia3o7vd3akF07acHAFpOA==" saltValue="yVW9XmDwTqEnmpSGai0KYg==" spinCount="100000" sqref="E15:J15 B15:C15" name="Range1_5_11"/>
    <protectedRange algorithmName="SHA-512" hashValue="ON39YdpmFHfN9f47KpiRvqrKx0V9+erV1CNkpWzYhW/Qyc6aT8rEyCrvauWSYGZK2ia3o7vd3akF07acHAFpOA==" saltValue="yVW9XmDwTqEnmpSGai0KYg==" spinCount="100000" sqref="D15" name="Range1_1_3_12"/>
    <protectedRange algorithmName="SHA-512" hashValue="ON39YdpmFHfN9f47KpiRvqrKx0V9+erV1CNkpWzYhW/Qyc6aT8rEyCrvauWSYGZK2ia3o7vd3akF07acHAFpOA==" saltValue="yVW9XmDwTqEnmpSGai0KYg==" spinCount="100000" sqref="E16:J16 B16:C16" name="Range1_2_11_1"/>
    <protectedRange algorithmName="SHA-512" hashValue="ON39YdpmFHfN9f47KpiRvqrKx0V9+erV1CNkpWzYhW/Qyc6aT8rEyCrvauWSYGZK2ia3o7vd3akF07acHAFpOA==" saltValue="yVW9XmDwTqEnmpSGai0KYg==" spinCount="100000" sqref="D16" name="Range1_1_1_12"/>
    <protectedRange algorithmName="SHA-512" hashValue="ON39YdpmFHfN9f47KpiRvqrKx0V9+erV1CNkpWzYhW/Qyc6aT8rEyCrvauWSYGZK2ia3o7vd3akF07acHAFpOA==" saltValue="yVW9XmDwTqEnmpSGai0KYg==" spinCount="100000" sqref="E17:J17 B17:C17" name="Range1_8_8"/>
    <protectedRange algorithmName="SHA-512" hashValue="ON39YdpmFHfN9f47KpiRvqrKx0V9+erV1CNkpWzYhW/Qyc6aT8rEyCrvauWSYGZK2ia3o7vd3akF07acHAFpOA==" saltValue="yVW9XmDwTqEnmpSGai0KYg==" spinCount="100000" sqref="D17" name="Range1_1_5_1"/>
    <protectedRange algorithmName="SHA-512" hashValue="ON39YdpmFHfN9f47KpiRvqrKx0V9+erV1CNkpWzYhW/Qyc6aT8rEyCrvauWSYGZK2ia3o7vd3akF07acHAFpOA==" saltValue="yVW9XmDwTqEnmpSGai0KYg==" spinCount="100000" sqref="E18:J18 B18:C18" name="Range1_2_3"/>
    <protectedRange algorithmName="SHA-512" hashValue="ON39YdpmFHfN9f47KpiRvqrKx0V9+erV1CNkpWzYhW/Qyc6aT8rEyCrvauWSYGZK2ia3o7vd3akF07acHAFpOA==" saltValue="yVW9XmDwTqEnmpSGai0KYg==" spinCount="100000" sqref="D18" name="Range1_1_1_2_1"/>
    <protectedRange algorithmName="SHA-512" hashValue="ON39YdpmFHfN9f47KpiRvqrKx0V9+erV1CNkpWzYhW/Qyc6aT8rEyCrvauWSYGZK2ia3o7vd3akF07acHAFpOA==" saltValue="yVW9XmDwTqEnmpSGai0KYg==" spinCount="100000" sqref="B19:C19 E19:J19" name="Range1_4_4"/>
    <protectedRange algorithmName="SHA-512" hashValue="ON39YdpmFHfN9f47KpiRvqrKx0V9+erV1CNkpWzYhW/Qyc6aT8rEyCrvauWSYGZK2ia3o7vd3akF07acHAFpOA==" saltValue="yVW9XmDwTqEnmpSGai0KYg==" spinCount="100000" sqref="D19" name="Range1_1_2_4"/>
    <protectedRange algorithmName="SHA-512" hashValue="ON39YdpmFHfN9f47KpiRvqrKx0V9+erV1CNkpWzYhW/Qyc6aT8rEyCrvauWSYGZK2ia3o7vd3akF07acHAFpOA==" saltValue="yVW9XmDwTqEnmpSGai0KYg==" spinCount="100000" sqref="E21:J21 B21:C21" name="Range1_2_7"/>
    <protectedRange algorithmName="SHA-512" hashValue="ON39YdpmFHfN9f47KpiRvqrKx0V9+erV1CNkpWzYhW/Qyc6aT8rEyCrvauWSYGZK2ia3o7vd3akF07acHAFpOA==" saltValue="yVW9XmDwTqEnmpSGai0KYg==" spinCount="100000" sqref="D21" name="Range1_1_1_3"/>
    <protectedRange algorithmName="SHA-512" hashValue="ON39YdpmFHfN9f47KpiRvqrKx0V9+erV1CNkpWzYhW/Qyc6aT8rEyCrvauWSYGZK2ia3o7vd3akF07acHAFpOA==" saltValue="yVW9XmDwTqEnmpSGai0KYg==" spinCount="100000" sqref="I22:J22 B22:C22" name="Range1_4_15"/>
    <protectedRange algorithmName="SHA-512" hashValue="ON39YdpmFHfN9f47KpiRvqrKx0V9+erV1CNkpWzYhW/Qyc6aT8rEyCrvauWSYGZK2ia3o7vd3akF07acHAFpOA==" saltValue="yVW9XmDwTqEnmpSGai0KYg==" spinCount="100000" sqref="D22" name="Range1_1_2_4_1"/>
    <protectedRange algorithmName="SHA-512" hashValue="ON39YdpmFHfN9f47KpiRvqrKx0V9+erV1CNkpWzYhW/Qyc6aT8rEyCrvauWSYGZK2ia3o7vd3akF07acHAFpOA==" saltValue="yVW9XmDwTqEnmpSGai0KYg==" spinCount="100000" sqref="E22:H22" name="Range1_3_3_1"/>
    <protectedRange algorithmName="SHA-512" hashValue="ON39YdpmFHfN9f47KpiRvqrKx0V9+erV1CNkpWzYhW/Qyc6aT8rEyCrvauWSYGZK2ia3o7vd3akF07acHAFpOA==" saltValue="yVW9XmDwTqEnmpSGai0KYg==" spinCount="100000" sqref="E23:J23 B23:C23" name="Range1_2_2_1_1"/>
    <protectedRange algorithmName="SHA-512" hashValue="ON39YdpmFHfN9f47KpiRvqrKx0V9+erV1CNkpWzYhW/Qyc6aT8rEyCrvauWSYGZK2ia3o7vd3akF07acHAFpOA==" saltValue="yVW9XmDwTqEnmpSGai0KYg==" spinCount="100000" sqref="D23" name="Range1_1_1_2_1_1"/>
    <protectedRange algorithmName="SHA-512" hashValue="ON39YdpmFHfN9f47KpiRvqrKx0V9+erV1CNkpWzYhW/Qyc6aT8rEyCrvauWSYGZK2ia3o7vd3akF07acHAFpOA==" saltValue="yVW9XmDwTqEnmpSGai0KYg==" spinCount="100000" sqref="B24:C24 E24:J24" name="Range1_2_3_1"/>
    <protectedRange algorithmName="SHA-512" hashValue="ON39YdpmFHfN9f47KpiRvqrKx0V9+erV1CNkpWzYhW/Qyc6aT8rEyCrvauWSYGZK2ia3o7vd3akF07acHAFpOA==" saltValue="yVW9XmDwTqEnmpSGai0KYg==" spinCount="100000" sqref="D24" name="Range1_1_1_4_1"/>
    <protectedRange algorithmName="SHA-512" hashValue="ON39YdpmFHfN9f47KpiRvqrKx0V9+erV1CNkpWzYhW/Qyc6aT8rEyCrvauWSYGZK2ia3o7vd3akF07acHAFpOA==" saltValue="yVW9XmDwTqEnmpSGai0KYg==" spinCount="100000" sqref="B25:C26 E25:J26" name="Range1_2_1_1_3"/>
    <protectedRange algorithmName="SHA-512" hashValue="ON39YdpmFHfN9f47KpiRvqrKx0V9+erV1CNkpWzYhW/Qyc6aT8rEyCrvauWSYGZK2ia3o7vd3akF07acHAFpOA==" saltValue="yVW9XmDwTqEnmpSGai0KYg==" spinCount="100000" sqref="D25:D26" name="Range1_1_3_1_1_3"/>
    <protectedRange algorithmName="SHA-512" hashValue="ON39YdpmFHfN9f47KpiRvqrKx0V9+erV1CNkpWzYhW/Qyc6aT8rEyCrvauWSYGZK2ia3o7vd3akF07acHAFpOA==" saltValue="yVW9XmDwTqEnmpSGai0KYg==" spinCount="100000" sqref="B27:C27 E27:J27" name="Range1_4_16"/>
    <protectedRange algorithmName="SHA-512" hashValue="ON39YdpmFHfN9f47KpiRvqrKx0V9+erV1CNkpWzYhW/Qyc6aT8rEyCrvauWSYGZK2ia3o7vd3akF07acHAFpOA==" saltValue="yVW9XmDwTqEnmpSGai0KYg==" spinCount="100000" sqref="D27" name="Range1_1_2_16"/>
    <protectedRange algorithmName="SHA-512" hashValue="ON39YdpmFHfN9f47KpiRvqrKx0V9+erV1CNkpWzYhW/Qyc6aT8rEyCrvauWSYGZK2ia3o7vd3akF07acHAFpOA==" saltValue="yVW9XmDwTqEnmpSGai0KYg==" spinCount="100000" sqref="E28:J28 B28:C28" name="Range1_2_14"/>
    <protectedRange algorithmName="SHA-512" hashValue="ON39YdpmFHfN9f47KpiRvqrKx0V9+erV1CNkpWzYhW/Qyc6aT8rEyCrvauWSYGZK2ia3o7vd3akF07acHAFpOA==" saltValue="yVW9XmDwTqEnmpSGai0KYg==" spinCount="100000" sqref="D28" name="Range1_1_1_14"/>
    <protectedRange algorithmName="SHA-512" hashValue="ON39YdpmFHfN9f47KpiRvqrKx0V9+erV1CNkpWzYhW/Qyc6aT8rEyCrvauWSYGZK2ia3o7vd3akF07acHAFpOA==" saltValue="yVW9XmDwTqEnmpSGai0KYg==" spinCount="100000" sqref="E29:J29 B29:C29" name="Range1_38"/>
    <protectedRange algorithmName="SHA-512" hashValue="ON39YdpmFHfN9f47KpiRvqrKx0V9+erV1CNkpWzYhW/Qyc6aT8rEyCrvauWSYGZK2ia3o7vd3akF07acHAFpOA==" saltValue="yVW9XmDwTqEnmpSGai0KYg==" spinCount="100000" sqref="D29" name="Range1_1_33"/>
    <protectedRange algorithmName="SHA-512" hashValue="ON39YdpmFHfN9f47KpiRvqrKx0V9+erV1CNkpWzYhW/Qyc6aT8rEyCrvauWSYGZK2ia3o7vd3akF07acHAFpOA==" saltValue="yVW9XmDwTqEnmpSGai0KYg==" spinCount="100000" sqref="C30" name="Range1_42"/>
    <protectedRange algorithmName="SHA-512" hashValue="ON39YdpmFHfN9f47KpiRvqrKx0V9+erV1CNkpWzYhW/Qyc6aT8rEyCrvauWSYGZK2ia3o7vd3akF07acHAFpOA==" saltValue="yVW9XmDwTqEnmpSGai0KYg==" spinCount="100000" sqref="E30:J30 B30" name="Range1_43"/>
    <protectedRange algorithmName="SHA-512" hashValue="ON39YdpmFHfN9f47KpiRvqrKx0V9+erV1CNkpWzYhW/Qyc6aT8rEyCrvauWSYGZK2ia3o7vd3akF07acHAFpOA==" saltValue="yVW9XmDwTqEnmpSGai0KYg==" spinCount="100000" sqref="D30" name="Range1_1_37"/>
  </protectedRanges>
  <conditionalFormatting sqref="J2">
    <cfRule type="top10" dxfId="821" priority="161" rank="1"/>
  </conditionalFormatting>
  <conditionalFormatting sqref="I2">
    <cfRule type="top10" dxfId="820" priority="162" rank="1"/>
  </conditionalFormatting>
  <conditionalFormatting sqref="H2">
    <cfRule type="top10" dxfId="819" priority="163" rank="1"/>
  </conditionalFormatting>
  <conditionalFormatting sqref="G2">
    <cfRule type="top10" dxfId="818" priority="164" rank="1"/>
  </conditionalFormatting>
  <conditionalFormatting sqref="F2">
    <cfRule type="top10" dxfId="817" priority="165" rank="1"/>
  </conditionalFormatting>
  <conditionalFormatting sqref="E2">
    <cfRule type="top10" dxfId="816" priority="166" rank="1"/>
  </conditionalFormatting>
  <conditionalFormatting sqref="J3">
    <cfRule type="top10" dxfId="815" priority="155" rank="1"/>
  </conditionalFormatting>
  <conditionalFormatting sqref="I3">
    <cfRule type="top10" dxfId="814" priority="156" rank="1"/>
  </conditionalFormatting>
  <conditionalFormatting sqref="H3">
    <cfRule type="top10" dxfId="813" priority="157" rank="1"/>
  </conditionalFormatting>
  <conditionalFormatting sqref="G3">
    <cfRule type="top10" dxfId="812" priority="158" rank="1"/>
  </conditionalFormatting>
  <conditionalFormatting sqref="F3">
    <cfRule type="top10" dxfId="811" priority="159" rank="1"/>
  </conditionalFormatting>
  <conditionalFormatting sqref="E3">
    <cfRule type="top10" dxfId="810" priority="160" rank="1"/>
  </conditionalFormatting>
  <conditionalFormatting sqref="J4">
    <cfRule type="top10" dxfId="809" priority="149" rank="1"/>
  </conditionalFormatting>
  <conditionalFormatting sqref="I4">
    <cfRule type="top10" dxfId="808" priority="150" rank="1"/>
  </conditionalFormatting>
  <conditionalFormatting sqref="H4">
    <cfRule type="top10" dxfId="807" priority="151" rank="1"/>
  </conditionalFormatting>
  <conditionalFormatting sqref="G4">
    <cfRule type="top10" dxfId="806" priority="152" rank="1"/>
  </conditionalFormatting>
  <conditionalFormatting sqref="F4">
    <cfRule type="top10" dxfId="805" priority="153" rank="1"/>
  </conditionalFormatting>
  <conditionalFormatting sqref="E4">
    <cfRule type="top10" dxfId="804" priority="154" rank="1"/>
  </conditionalFormatting>
  <conditionalFormatting sqref="J5">
    <cfRule type="top10" dxfId="803" priority="143" rank="1"/>
  </conditionalFormatting>
  <conditionalFormatting sqref="I5">
    <cfRule type="top10" dxfId="802" priority="144" rank="1"/>
  </conditionalFormatting>
  <conditionalFormatting sqref="H5">
    <cfRule type="top10" dxfId="801" priority="145" rank="1"/>
  </conditionalFormatting>
  <conditionalFormatting sqref="G5">
    <cfRule type="top10" dxfId="800" priority="146" rank="1"/>
  </conditionalFormatting>
  <conditionalFormatting sqref="F5">
    <cfRule type="top10" dxfId="799" priority="147" rank="1"/>
  </conditionalFormatting>
  <conditionalFormatting sqref="E5">
    <cfRule type="top10" dxfId="798" priority="148" rank="1"/>
  </conditionalFormatting>
  <conditionalFormatting sqref="J6">
    <cfRule type="top10" dxfId="797" priority="137" rank="1"/>
  </conditionalFormatting>
  <conditionalFormatting sqref="I6">
    <cfRule type="top10" dxfId="796" priority="138" rank="1"/>
  </conditionalFormatting>
  <conditionalFormatting sqref="H6">
    <cfRule type="top10" dxfId="795" priority="139" rank="1"/>
  </conditionalFormatting>
  <conditionalFormatting sqref="G6">
    <cfRule type="top10" dxfId="794" priority="140" rank="1"/>
  </conditionalFormatting>
  <conditionalFormatting sqref="F6">
    <cfRule type="top10" dxfId="793" priority="141" rank="1"/>
  </conditionalFormatting>
  <conditionalFormatting sqref="E6">
    <cfRule type="top10" dxfId="792" priority="142" rank="1"/>
  </conditionalFormatting>
  <conditionalFormatting sqref="H7">
    <cfRule type="top10" dxfId="791" priority="133" rank="1"/>
  </conditionalFormatting>
  <conditionalFormatting sqref="G7">
    <cfRule type="top10" dxfId="790" priority="134" rank="1"/>
  </conditionalFormatting>
  <conditionalFormatting sqref="F7">
    <cfRule type="top10" dxfId="789" priority="135" rank="1"/>
  </conditionalFormatting>
  <conditionalFormatting sqref="E7">
    <cfRule type="top10" dxfId="788" priority="136" rank="1"/>
  </conditionalFormatting>
  <conditionalFormatting sqref="H8">
    <cfRule type="top10" dxfId="787" priority="129" rank="1"/>
  </conditionalFormatting>
  <conditionalFormatting sqref="G8">
    <cfRule type="top10" dxfId="786" priority="130" rank="1"/>
  </conditionalFormatting>
  <conditionalFormatting sqref="F8">
    <cfRule type="top10" dxfId="785" priority="131" rank="1"/>
  </conditionalFormatting>
  <conditionalFormatting sqref="E8">
    <cfRule type="top10" dxfId="784" priority="132" rank="1"/>
  </conditionalFormatting>
  <conditionalFormatting sqref="I8">
    <cfRule type="top10" dxfId="783" priority="128" rank="1"/>
  </conditionalFormatting>
  <conditionalFormatting sqref="J8">
    <cfRule type="top10" dxfId="782" priority="127" rank="1"/>
  </conditionalFormatting>
  <conditionalFormatting sqref="J31 J9">
    <cfRule type="top10" dxfId="781" priority="333" rank="1"/>
  </conditionalFormatting>
  <conditionalFormatting sqref="I31 I9">
    <cfRule type="top10" dxfId="780" priority="335" rank="1"/>
  </conditionalFormatting>
  <conditionalFormatting sqref="H31 H9">
    <cfRule type="top10" dxfId="779" priority="337" rank="1"/>
  </conditionalFormatting>
  <conditionalFormatting sqref="G31 G9">
    <cfRule type="top10" dxfId="778" priority="339" rank="1"/>
  </conditionalFormatting>
  <conditionalFormatting sqref="F31 F9">
    <cfRule type="top10" dxfId="777" priority="341" rank="1"/>
  </conditionalFormatting>
  <conditionalFormatting sqref="E31 E9">
    <cfRule type="top10" dxfId="776" priority="343" rank="1"/>
  </conditionalFormatting>
  <conditionalFormatting sqref="J10">
    <cfRule type="top10" dxfId="775" priority="115" rank="1"/>
  </conditionalFormatting>
  <conditionalFormatting sqref="I10">
    <cfRule type="top10" dxfId="774" priority="116" rank="1"/>
  </conditionalFormatting>
  <conditionalFormatting sqref="H10">
    <cfRule type="top10" dxfId="773" priority="117" rank="1"/>
  </conditionalFormatting>
  <conditionalFormatting sqref="G10">
    <cfRule type="top10" dxfId="772" priority="118" rank="1"/>
  </conditionalFormatting>
  <conditionalFormatting sqref="F10">
    <cfRule type="top10" dxfId="771" priority="119" rank="1"/>
  </conditionalFormatting>
  <conditionalFormatting sqref="E10">
    <cfRule type="top10" dxfId="770" priority="120" rank="1"/>
  </conditionalFormatting>
  <conditionalFormatting sqref="J11">
    <cfRule type="top10" dxfId="769" priority="109" rank="1"/>
  </conditionalFormatting>
  <conditionalFormatting sqref="I11">
    <cfRule type="top10" dxfId="768" priority="110" rank="1"/>
  </conditionalFormatting>
  <conditionalFormatting sqref="H11">
    <cfRule type="top10" dxfId="767" priority="111" rank="1"/>
  </conditionalFormatting>
  <conditionalFormatting sqref="G11">
    <cfRule type="top10" dxfId="766" priority="112" rank="1"/>
  </conditionalFormatting>
  <conditionalFormatting sqref="F11">
    <cfRule type="top10" dxfId="765" priority="113" rank="1"/>
  </conditionalFormatting>
  <conditionalFormatting sqref="E11">
    <cfRule type="top10" dxfId="764" priority="114" rank="1"/>
  </conditionalFormatting>
  <conditionalFormatting sqref="J12">
    <cfRule type="top10" dxfId="763" priority="103" rank="1"/>
  </conditionalFormatting>
  <conditionalFormatting sqref="I12">
    <cfRule type="top10" dxfId="762" priority="104" rank="1"/>
  </conditionalFormatting>
  <conditionalFormatting sqref="H12">
    <cfRule type="top10" dxfId="761" priority="105" rank="1"/>
  </conditionalFormatting>
  <conditionalFormatting sqref="G12">
    <cfRule type="top10" dxfId="760" priority="106" rank="1"/>
  </conditionalFormatting>
  <conditionalFormatting sqref="F12">
    <cfRule type="top10" dxfId="759" priority="107" rank="1"/>
  </conditionalFormatting>
  <conditionalFormatting sqref="E12">
    <cfRule type="top10" dxfId="758" priority="108" rank="1"/>
  </conditionalFormatting>
  <conditionalFormatting sqref="J13">
    <cfRule type="top10" dxfId="757" priority="97" rank="1"/>
  </conditionalFormatting>
  <conditionalFormatting sqref="I13">
    <cfRule type="top10" dxfId="756" priority="98" rank="1"/>
  </conditionalFormatting>
  <conditionalFormatting sqref="H13">
    <cfRule type="top10" dxfId="755" priority="99" rank="1"/>
  </conditionalFormatting>
  <conditionalFormatting sqref="G13">
    <cfRule type="top10" dxfId="754" priority="100" rank="1"/>
  </conditionalFormatting>
  <conditionalFormatting sqref="F13">
    <cfRule type="top10" dxfId="753" priority="101" rank="1"/>
  </conditionalFormatting>
  <conditionalFormatting sqref="E13">
    <cfRule type="top10" dxfId="752" priority="102" rank="1"/>
  </conditionalFormatting>
  <conditionalFormatting sqref="J14">
    <cfRule type="top10" dxfId="751" priority="91" rank="1"/>
  </conditionalFormatting>
  <conditionalFormatting sqref="I14">
    <cfRule type="top10" dxfId="750" priority="92" rank="1"/>
  </conditionalFormatting>
  <conditionalFormatting sqref="H14">
    <cfRule type="top10" dxfId="749" priority="93" rank="1"/>
  </conditionalFormatting>
  <conditionalFormatting sqref="G14">
    <cfRule type="top10" dxfId="748" priority="94" rank="1"/>
  </conditionalFormatting>
  <conditionalFormatting sqref="F14">
    <cfRule type="top10" dxfId="747" priority="95" rank="1"/>
  </conditionalFormatting>
  <conditionalFormatting sqref="E14">
    <cfRule type="top10" dxfId="746" priority="96" rank="1"/>
  </conditionalFormatting>
  <conditionalFormatting sqref="J15">
    <cfRule type="top10" dxfId="745" priority="85" rank="1"/>
  </conditionalFormatting>
  <conditionalFormatting sqref="I15">
    <cfRule type="top10" dxfId="744" priority="86" rank="1"/>
  </conditionalFormatting>
  <conditionalFormatting sqref="H15">
    <cfRule type="top10" dxfId="743" priority="87" rank="1"/>
  </conditionalFormatting>
  <conditionalFormatting sqref="G15">
    <cfRule type="top10" dxfId="742" priority="88" rank="1"/>
  </conditionalFormatting>
  <conditionalFormatting sqref="F15">
    <cfRule type="top10" dxfId="741" priority="89" rank="1"/>
  </conditionalFormatting>
  <conditionalFormatting sqref="E15">
    <cfRule type="top10" dxfId="740" priority="90" rank="1"/>
  </conditionalFormatting>
  <conditionalFormatting sqref="J16">
    <cfRule type="top10" dxfId="739" priority="79" rank="1"/>
  </conditionalFormatting>
  <conditionalFormatting sqref="I16">
    <cfRule type="top10" dxfId="738" priority="80" rank="1"/>
  </conditionalFormatting>
  <conditionalFormatting sqref="H16">
    <cfRule type="top10" dxfId="737" priority="81" rank="1"/>
  </conditionalFormatting>
  <conditionalFormatting sqref="G16">
    <cfRule type="top10" dxfId="736" priority="82" rank="1"/>
  </conditionalFormatting>
  <conditionalFormatting sqref="F16">
    <cfRule type="top10" dxfId="735" priority="83" rank="1"/>
  </conditionalFormatting>
  <conditionalFormatting sqref="E16">
    <cfRule type="top10" dxfId="734" priority="84" rank="1"/>
  </conditionalFormatting>
  <conditionalFormatting sqref="J17">
    <cfRule type="top10" dxfId="733" priority="73" rank="1"/>
  </conditionalFormatting>
  <conditionalFormatting sqref="I17">
    <cfRule type="top10" dxfId="732" priority="74" rank="1"/>
  </conditionalFormatting>
  <conditionalFormatting sqref="H17">
    <cfRule type="top10" dxfId="731" priority="75" rank="1"/>
  </conditionalFormatting>
  <conditionalFormatting sqref="G17">
    <cfRule type="top10" dxfId="730" priority="76" rank="1"/>
  </conditionalFormatting>
  <conditionalFormatting sqref="F17">
    <cfRule type="top10" dxfId="729" priority="77" rank="1"/>
  </conditionalFormatting>
  <conditionalFormatting sqref="E17">
    <cfRule type="top10" dxfId="728" priority="78" rank="1"/>
  </conditionalFormatting>
  <conditionalFormatting sqref="J18">
    <cfRule type="top10" dxfId="727" priority="67" rank="1"/>
  </conditionalFormatting>
  <conditionalFormatting sqref="I18">
    <cfRule type="top10" dxfId="726" priority="68" rank="1"/>
  </conditionalFormatting>
  <conditionalFormatting sqref="H18">
    <cfRule type="top10" dxfId="725" priority="69" rank="1"/>
  </conditionalFormatting>
  <conditionalFormatting sqref="G18">
    <cfRule type="top10" dxfId="724" priority="70" rank="1"/>
  </conditionalFormatting>
  <conditionalFormatting sqref="F18">
    <cfRule type="top10" dxfId="723" priority="71" rank="1"/>
  </conditionalFormatting>
  <conditionalFormatting sqref="E18">
    <cfRule type="top10" dxfId="722" priority="72" rank="1"/>
  </conditionalFormatting>
  <conditionalFormatting sqref="E19">
    <cfRule type="top10" dxfId="721" priority="66" rank="1"/>
  </conditionalFormatting>
  <conditionalFormatting sqref="F19">
    <cfRule type="top10" dxfId="720" priority="65" rank="1"/>
  </conditionalFormatting>
  <conditionalFormatting sqref="G19">
    <cfRule type="top10" dxfId="719" priority="64" rank="1"/>
  </conditionalFormatting>
  <conditionalFormatting sqref="H19">
    <cfRule type="top10" dxfId="718" priority="63" rank="1"/>
  </conditionalFormatting>
  <conditionalFormatting sqref="I19">
    <cfRule type="top10" dxfId="717" priority="62" rank="1"/>
  </conditionalFormatting>
  <conditionalFormatting sqref="J19">
    <cfRule type="top10" dxfId="716" priority="61" rank="1"/>
  </conditionalFormatting>
  <conditionalFormatting sqref="E20">
    <cfRule type="top10" dxfId="715" priority="60" rank="1"/>
  </conditionalFormatting>
  <conditionalFormatting sqref="F20">
    <cfRule type="top10" dxfId="714" priority="59" rank="1"/>
  </conditionalFormatting>
  <conditionalFormatting sqref="G20">
    <cfRule type="top10" dxfId="713" priority="58" rank="1"/>
  </conditionalFormatting>
  <conditionalFormatting sqref="H20">
    <cfRule type="top10" dxfId="712" priority="57" rank="1"/>
  </conditionalFormatting>
  <conditionalFormatting sqref="I20">
    <cfRule type="top10" dxfId="711" priority="56" rank="1"/>
  </conditionalFormatting>
  <conditionalFormatting sqref="J20">
    <cfRule type="top10" dxfId="710" priority="55" rank="1"/>
  </conditionalFormatting>
  <conditionalFormatting sqref="J21">
    <cfRule type="top10" dxfId="709" priority="49" rank="1"/>
  </conditionalFormatting>
  <conditionalFormatting sqref="I21">
    <cfRule type="top10" dxfId="708" priority="50" rank="1"/>
  </conditionalFormatting>
  <conditionalFormatting sqref="H21">
    <cfRule type="top10" dxfId="707" priority="51" rank="1"/>
  </conditionalFormatting>
  <conditionalFormatting sqref="G21">
    <cfRule type="top10" dxfId="706" priority="52" rank="1"/>
  </conditionalFormatting>
  <conditionalFormatting sqref="F21">
    <cfRule type="top10" dxfId="705" priority="53" rank="1"/>
  </conditionalFormatting>
  <conditionalFormatting sqref="E21">
    <cfRule type="top10" dxfId="704" priority="54" rank="1"/>
  </conditionalFormatting>
  <conditionalFormatting sqref="J23">
    <cfRule type="top10" dxfId="703" priority="37" rank="1"/>
  </conditionalFormatting>
  <conditionalFormatting sqref="I23">
    <cfRule type="top10" dxfId="702" priority="38" rank="1"/>
  </conditionalFormatting>
  <conditionalFormatting sqref="H23">
    <cfRule type="top10" dxfId="701" priority="39" rank="1"/>
  </conditionalFormatting>
  <conditionalFormatting sqref="G23">
    <cfRule type="top10" dxfId="700" priority="40" rank="1"/>
  </conditionalFormatting>
  <conditionalFormatting sqref="F23">
    <cfRule type="top10" dxfId="699" priority="41" rank="1"/>
  </conditionalFormatting>
  <conditionalFormatting sqref="E23">
    <cfRule type="top10" dxfId="698" priority="42" rank="1"/>
  </conditionalFormatting>
  <conditionalFormatting sqref="F22">
    <cfRule type="top10" dxfId="697" priority="43" rank="1"/>
  </conditionalFormatting>
  <conditionalFormatting sqref="G22">
    <cfRule type="top10" dxfId="696" priority="44" rank="1"/>
  </conditionalFormatting>
  <conditionalFormatting sqref="H22">
    <cfRule type="top10" dxfId="695" priority="45" rank="1"/>
  </conditionalFormatting>
  <conditionalFormatting sqref="I22">
    <cfRule type="top10" dxfId="694" priority="46" rank="1"/>
  </conditionalFormatting>
  <conditionalFormatting sqref="J22">
    <cfRule type="top10" dxfId="693" priority="47" rank="1"/>
  </conditionalFormatting>
  <conditionalFormatting sqref="E22">
    <cfRule type="top10" dxfId="692" priority="48" rank="1"/>
  </conditionalFormatting>
  <conditionalFormatting sqref="J24">
    <cfRule type="top10" dxfId="691" priority="31" rank="1"/>
  </conditionalFormatting>
  <conditionalFormatting sqref="I24">
    <cfRule type="top10" dxfId="690" priority="32" rank="1"/>
  </conditionalFormatting>
  <conditionalFormatting sqref="H24">
    <cfRule type="top10" dxfId="689" priority="33" rank="1"/>
  </conditionalFormatting>
  <conditionalFormatting sqref="G24">
    <cfRule type="top10" dxfId="688" priority="34" rank="1"/>
  </conditionalFormatting>
  <conditionalFormatting sqref="F24">
    <cfRule type="top10" dxfId="687" priority="35" rank="1"/>
  </conditionalFormatting>
  <conditionalFormatting sqref="E24">
    <cfRule type="top10" dxfId="686" priority="36" rank="1"/>
  </conditionalFormatting>
  <conditionalFormatting sqref="E25:E26">
    <cfRule type="top10" dxfId="685" priority="30" rank="1"/>
  </conditionalFormatting>
  <conditionalFormatting sqref="F25:F26">
    <cfRule type="top10" dxfId="684" priority="29" rank="1"/>
  </conditionalFormatting>
  <conditionalFormatting sqref="G25:G26">
    <cfRule type="top10" dxfId="683" priority="28" rank="1"/>
  </conditionalFormatting>
  <conditionalFormatting sqref="H25:H26">
    <cfRule type="top10" dxfId="682" priority="27" rank="1"/>
  </conditionalFormatting>
  <conditionalFormatting sqref="I25:I26">
    <cfRule type="top10" dxfId="681" priority="26" rank="1"/>
  </conditionalFormatting>
  <conditionalFormatting sqref="J25:J26">
    <cfRule type="top10" dxfId="680" priority="25" rank="1"/>
  </conditionalFormatting>
  <conditionalFormatting sqref="E27">
    <cfRule type="top10" dxfId="679" priority="19" rank="1"/>
  </conditionalFormatting>
  <conditionalFormatting sqref="F27">
    <cfRule type="top10" dxfId="678" priority="20" rank="1"/>
  </conditionalFormatting>
  <conditionalFormatting sqref="G27">
    <cfRule type="top10" dxfId="677" priority="21" rank="1"/>
  </conditionalFormatting>
  <conditionalFormatting sqref="H27">
    <cfRule type="top10" dxfId="676" priority="22" rank="1"/>
  </conditionalFormatting>
  <conditionalFormatting sqref="I27">
    <cfRule type="top10" dxfId="675" priority="23" rank="1"/>
  </conditionalFormatting>
  <conditionalFormatting sqref="J27">
    <cfRule type="top10" dxfId="674" priority="24" rank="1"/>
  </conditionalFormatting>
  <conditionalFormatting sqref="J28">
    <cfRule type="top10" dxfId="673" priority="13" rank="1"/>
  </conditionalFormatting>
  <conditionalFormatting sqref="I28">
    <cfRule type="top10" dxfId="672" priority="14" rank="1"/>
  </conditionalFormatting>
  <conditionalFormatting sqref="H28">
    <cfRule type="top10" dxfId="671" priority="15" rank="1"/>
  </conditionalFormatting>
  <conditionalFormatting sqref="G28">
    <cfRule type="top10" dxfId="670" priority="16" rank="1"/>
  </conditionalFormatting>
  <conditionalFormatting sqref="F28">
    <cfRule type="top10" dxfId="669" priority="17" rank="1"/>
  </conditionalFormatting>
  <conditionalFormatting sqref="E28">
    <cfRule type="top10" dxfId="668" priority="18" rank="1"/>
  </conditionalFormatting>
  <conditionalFormatting sqref="J29">
    <cfRule type="top10" dxfId="667" priority="7" rank="1"/>
  </conditionalFormatting>
  <conditionalFormatting sqref="I29">
    <cfRule type="top10" dxfId="666" priority="8" rank="1"/>
  </conditionalFormatting>
  <conditionalFormatting sqref="H29">
    <cfRule type="top10" dxfId="665" priority="9" rank="1"/>
  </conditionalFormatting>
  <conditionalFormatting sqref="G29">
    <cfRule type="top10" dxfId="664" priority="10" rank="1"/>
  </conditionalFormatting>
  <conditionalFormatting sqref="F29">
    <cfRule type="top10" dxfId="663" priority="11" rank="1"/>
  </conditionalFormatting>
  <conditionalFormatting sqref="E29">
    <cfRule type="top10" dxfId="662" priority="12" rank="1"/>
  </conditionalFormatting>
  <conditionalFormatting sqref="J30">
    <cfRule type="top10" dxfId="661" priority="1" rank="1"/>
  </conditionalFormatting>
  <conditionalFormatting sqref="I30">
    <cfRule type="top10" dxfId="660" priority="2" rank="1"/>
  </conditionalFormatting>
  <conditionalFormatting sqref="H30">
    <cfRule type="top10" dxfId="659" priority="3" rank="1"/>
  </conditionalFormatting>
  <conditionalFormatting sqref="G30">
    <cfRule type="top10" dxfId="658" priority="4" rank="1"/>
  </conditionalFormatting>
  <conditionalFormatting sqref="F30">
    <cfRule type="top10" dxfId="657" priority="5" rank="1"/>
  </conditionalFormatting>
  <conditionalFormatting sqref="E30">
    <cfRule type="top10" dxfId="656" priority="6" rank="1"/>
  </conditionalFormatting>
  <hyperlinks>
    <hyperlink ref="Q1" location="'National Rankings'!A1" display="Return to Rankings" xr:uid="{AD8A8301-7C53-4668-90EA-7373AA0D0B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33B924-D5B4-43AD-862F-D35F4222A3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C137B-DE32-45F8-8988-5EDC35AAFC95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129</v>
      </c>
      <c r="C2" s="11">
        <v>44450</v>
      </c>
      <c r="D2" s="12" t="s">
        <v>122</v>
      </c>
      <c r="E2" s="13">
        <v>184</v>
      </c>
      <c r="F2" s="13">
        <v>186</v>
      </c>
      <c r="G2" s="13">
        <v>175</v>
      </c>
      <c r="H2" s="13">
        <v>182</v>
      </c>
      <c r="I2" s="13"/>
      <c r="J2" s="13"/>
      <c r="K2" s="14">
        <v>4</v>
      </c>
      <c r="L2" s="14">
        <v>727</v>
      </c>
      <c r="M2" s="15">
        <v>181.75</v>
      </c>
      <c r="N2" s="16">
        <v>4</v>
      </c>
      <c r="O2" s="17">
        <v>185.75</v>
      </c>
    </row>
    <row r="5" spans="1:17" x14ac:dyDescent="0.3">
      <c r="K5" s="7">
        <f>SUM(K2:K4)</f>
        <v>4</v>
      </c>
      <c r="L5" s="7">
        <f>SUM(L2:L4)</f>
        <v>727</v>
      </c>
      <c r="M5" s="8">
        <f>SUM(L5/K5)</f>
        <v>181.75</v>
      </c>
      <c r="N5" s="7">
        <f>SUM(N2:N4)</f>
        <v>4</v>
      </c>
      <c r="O5" s="8">
        <f>SUM(M5+N5)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4_15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655" priority="1" rank="1"/>
  </conditionalFormatting>
  <conditionalFormatting sqref="G2">
    <cfRule type="top10" dxfId="654" priority="2" rank="1"/>
  </conditionalFormatting>
  <conditionalFormatting sqref="H2">
    <cfRule type="top10" dxfId="653" priority="3" rank="1"/>
  </conditionalFormatting>
  <conditionalFormatting sqref="I2">
    <cfRule type="top10" dxfId="652" priority="4" rank="1"/>
  </conditionalFormatting>
  <conditionalFormatting sqref="J2">
    <cfRule type="top10" dxfId="651" priority="5" rank="1"/>
  </conditionalFormatting>
  <conditionalFormatting sqref="E2">
    <cfRule type="top10" dxfId="650" priority="6" rank="1"/>
  </conditionalFormatting>
  <hyperlinks>
    <hyperlink ref="Q1" location="'National Rankings'!A1" display="Return to Rankings" xr:uid="{0E2884FA-63BF-4C29-AF8E-DBDE786A36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4D9671-7A15-44D4-BBB6-5C1042357F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3A3C-7EE9-4FDE-AC1B-B399BC378050}">
  <dimension ref="A1:Q11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22</v>
      </c>
      <c r="B2" s="10" t="s">
        <v>105</v>
      </c>
      <c r="C2" s="11">
        <v>44310</v>
      </c>
      <c r="D2" s="12" t="s">
        <v>36</v>
      </c>
      <c r="E2" s="13">
        <v>181</v>
      </c>
      <c r="F2" s="13">
        <v>177.001</v>
      </c>
      <c r="G2" s="13">
        <v>173</v>
      </c>
      <c r="H2" s="13">
        <v>174</v>
      </c>
      <c r="I2" s="14"/>
      <c r="J2" s="14"/>
      <c r="K2" s="14">
        <v>4</v>
      </c>
      <c r="L2" s="14">
        <v>705.00099999999998</v>
      </c>
      <c r="M2" s="15">
        <v>176.25024999999999</v>
      </c>
      <c r="N2" s="16">
        <v>3</v>
      </c>
      <c r="O2" s="17">
        <v>179.25024999999999</v>
      </c>
    </row>
    <row r="3" spans="1:17" x14ac:dyDescent="0.3">
      <c r="A3" s="9" t="s">
        <v>22</v>
      </c>
      <c r="B3" s="10" t="s">
        <v>105</v>
      </c>
      <c r="C3" s="11">
        <v>44338</v>
      </c>
      <c r="D3" s="12" t="s">
        <v>36</v>
      </c>
      <c r="E3" s="13">
        <v>165</v>
      </c>
      <c r="F3" s="13">
        <v>167</v>
      </c>
      <c r="G3" s="13">
        <v>173</v>
      </c>
      <c r="H3" s="13">
        <v>182.001</v>
      </c>
      <c r="I3" s="13"/>
      <c r="J3" s="13"/>
      <c r="K3" s="14">
        <v>4</v>
      </c>
      <c r="L3" s="14">
        <v>687.00099999999998</v>
      </c>
      <c r="M3" s="15">
        <v>171.75024999999999</v>
      </c>
      <c r="N3" s="16">
        <v>5</v>
      </c>
      <c r="O3" s="17">
        <v>176.75024999999999</v>
      </c>
    </row>
    <row r="4" spans="1:17" x14ac:dyDescent="0.3">
      <c r="A4" s="9" t="s">
        <v>42</v>
      </c>
      <c r="B4" s="10" t="s">
        <v>105</v>
      </c>
      <c r="C4" s="11">
        <v>44373</v>
      </c>
      <c r="D4" s="12" t="s">
        <v>36</v>
      </c>
      <c r="E4" s="49">
        <v>163.001</v>
      </c>
      <c r="F4" s="49">
        <v>172</v>
      </c>
      <c r="G4" s="49">
        <v>163</v>
      </c>
      <c r="H4" s="49">
        <v>171.001</v>
      </c>
      <c r="I4" s="49"/>
      <c r="J4" s="49"/>
      <c r="K4" s="14">
        <v>4</v>
      </c>
      <c r="L4" s="14">
        <v>669.00199999999995</v>
      </c>
      <c r="M4" s="15">
        <v>167.25049999999999</v>
      </c>
      <c r="N4" s="16">
        <v>2</v>
      </c>
      <c r="O4" s="17">
        <v>169.25049999999999</v>
      </c>
    </row>
    <row r="5" spans="1:17" x14ac:dyDescent="0.3">
      <c r="A5" s="9" t="s">
        <v>42</v>
      </c>
      <c r="B5" s="10" t="s">
        <v>105</v>
      </c>
      <c r="C5" s="11">
        <v>44401</v>
      </c>
      <c r="D5" s="12" t="s">
        <v>36</v>
      </c>
      <c r="E5" s="13">
        <v>173</v>
      </c>
      <c r="F5" s="13">
        <v>158</v>
      </c>
      <c r="G5" s="13">
        <v>169</v>
      </c>
      <c r="H5" s="13">
        <v>170</v>
      </c>
      <c r="I5" s="13"/>
      <c r="J5" s="13"/>
      <c r="K5" s="14">
        <v>4</v>
      </c>
      <c r="L5" s="14">
        <v>670</v>
      </c>
      <c r="M5" s="15">
        <v>167.5</v>
      </c>
      <c r="N5" s="16">
        <v>3</v>
      </c>
      <c r="O5" s="17">
        <v>170.5</v>
      </c>
    </row>
    <row r="6" spans="1:17" x14ac:dyDescent="0.3">
      <c r="A6" s="9" t="s">
        <v>42</v>
      </c>
      <c r="B6" s="10" t="s">
        <v>105</v>
      </c>
      <c r="C6" s="11">
        <v>44464</v>
      </c>
      <c r="D6" s="12" t="s">
        <v>36</v>
      </c>
      <c r="E6" s="13">
        <v>177</v>
      </c>
      <c r="F6" s="13">
        <v>179</v>
      </c>
      <c r="G6" s="13">
        <v>176</v>
      </c>
      <c r="H6" s="13">
        <v>179</v>
      </c>
      <c r="I6" s="13"/>
      <c r="J6" s="13"/>
      <c r="K6" s="14">
        <v>4</v>
      </c>
      <c r="L6" s="14">
        <v>711</v>
      </c>
      <c r="M6" s="15">
        <v>177.75</v>
      </c>
      <c r="N6" s="16">
        <v>3</v>
      </c>
      <c r="O6" s="17">
        <v>180.75</v>
      </c>
    </row>
    <row r="7" spans="1:17" x14ac:dyDescent="0.3">
      <c r="A7" s="9" t="s">
        <v>42</v>
      </c>
      <c r="B7" s="10" t="s">
        <v>105</v>
      </c>
      <c r="C7" s="11">
        <v>44478</v>
      </c>
      <c r="D7" s="12" t="s">
        <v>36</v>
      </c>
      <c r="E7" s="13">
        <v>180</v>
      </c>
      <c r="F7" s="13">
        <v>174</v>
      </c>
      <c r="G7" s="13">
        <v>172</v>
      </c>
      <c r="H7" s="13">
        <v>173</v>
      </c>
      <c r="I7" s="13"/>
      <c r="J7" s="13"/>
      <c r="K7" s="14">
        <v>4</v>
      </c>
      <c r="L7" s="14">
        <v>699</v>
      </c>
      <c r="M7" s="15">
        <v>174.75</v>
      </c>
      <c r="N7" s="16">
        <v>5</v>
      </c>
      <c r="O7" s="17">
        <v>179.75</v>
      </c>
    </row>
    <row r="8" spans="1:17" x14ac:dyDescent="0.3">
      <c r="A8" s="9" t="s">
        <v>42</v>
      </c>
      <c r="B8" s="10" t="s">
        <v>105</v>
      </c>
      <c r="C8" s="11">
        <v>44492</v>
      </c>
      <c r="D8" s="12" t="s">
        <v>36</v>
      </c>
      <c r="E8" s="13">
        <v>167.001</v>
      </c>
      <c r="F8" s="13">
        <v>176.001</v>
      </c>
      <c r="G8" s="13">
        <v>181</v>
      </c>
      <c r="H8" s="13">
        <v>167</v>
      </c>
      <c r="I8" s="13"/>
      <c r="J8" s="13"/>
      <c r="K8" s="14">
        <v>4</v>
      </c>
      <c r="L8" s="14">
        <v>691.00199999999995</v>
      </c>
      <c r="M8" s="15">
        <v>172.75049999999999</v>
      </c>
      <c r="N8" s="16">
        <v>2</v>
      </c>
      <c r="O8" s="17">
        <v>174.75049999999999</v>
      </c>
    </row>
    <row r="11" spans="1:17" x14ac:dyDescent="0.3">
      <c r="K11" s="7">
        <f>SUM(K2:K10)</f>
        <v>28</v>
      </c>
      <c r="L11" s="7">
        <f>SUM(L2:L10)</f>
        <v>4832.0059999999994</v>
      </c>
      <c r="M11" s="8">
        <f>SUM(L11/K11)</f>
        <v>172.57164285714285</v>
      </c>
      <c r="N11" s="7">
        <f>SUM(N2:N10)</f>
        <v>23</v>
      </c>
      <c r="O11" s="8">
        <f>SUM(M11+N11)</f>
        <v>195.57164285714285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20"/>
    <protectedRange algorithmName="SHA-512" hashValue="ON39YdpmFHfN9f47KpiRvqrKx0V9+erV1CNkpWzYhW/Qyc6aT8rEyCrvauWSYGZK2ia3o7vd3akF07acHAFpOA==" saltValue="yVW9XmDwTqEnmpSGai0KYg==" spinCount="100000" sqref="B2 E2:H2" name="Range1_2_5"/>
    <protectedRange algorithmName="SHA-512" hashValue="ON39YdpmFHfN9f47KpiRvqrKx0V9+erV1CNkpWzYhW/Qyc6aT8rEyCrvauWSYGZK2ia3o7vd3akF07acHAFpOA==" saltValue="yVW9XmDwTqEnmpSGai0KYg==" spinCount="100000" sqref="D2" name="Range1_1_1_5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2_8"/>
    <protectedRange algorithmName="SHA-512" hashValue="ON39YdpmFHfN9f47KpiRvqrKx0V9+erV1CNkpWzYhW/Qyc6aT8rEyCrvauWSYGZK2ia3o7vd3akF07acHAFpOA==" saltValue="yVW9XmDwTqEnmpSGai0KYg==" spinCount="100000" sqref="D4" name="Range1_1_1_9"/>
    <protectedRange algorithmName="SHA-512" hashValue="ON39YdpmFHfN9f47KpiRvqrKx0V9+erV1CNkpWzYhW/Qyc6aT8rEyCrvauWSYGZK2ia3o7vd3akF07acHAFpOA==" saltValue="yVW9XmDwTqEnmpSGai0KYg==" spinCount="100000" sqref="E5:J5 B5:C5" name="Range1_2_3"/>
    <protectedRange algorithmName="SHA-512" hashValue="ON39YdpmFHfN9f47KpiRvqrKx0V9+erV1CNkpWzYhW/Qyc6aT8rEyCrvauWSYGZK2ia3o7vd3akF07acHAFpOA==" saltValue="yVW9XmDwTqEnmpSGai0KYg==" spinCount="100000" sqref="D5" name="Range1_1_1_2"/>
    <protectedRange algorithmName="SHA-512" hashValue="ON39YdpmFHfN9f47KpiRvqrKx0V9+erV1CNkpWzYhW/Qyc6aT8rEyCrvauWSYGZK2ia3o7vd3akF07acHAFpOA==" saltValue="yVW9XmDwTqEnmpSGai0KYg==" spinCount="100000" sqref="E6:J7 B6:C7" name="Range1_2_1_1_3"/>
    <protectedRange algorithmName="SHA-512" hashValue="ON39YdpmFHfN9f47KpiRvqrKx0V9+erV1CNkpWzYhW/Qyc6aT8rEyCrvauWSYGZK2ia3o7vd3akF07acHAFpOA==" saltValue="yVW9XmDwTqEnmpSGai0KYg==" spinCount="100000" sqref="D6:D7" name="Range1_1_3_1_1_3"/>
    <protectedRange algorithmName="SHA-512" hashValue="ON39YdpmFHfN9f47KpiRvqrKx0V9+erV1CNkpWzYhW/Qyc6aT8rEyCrvauWSYGZK2ia3o7vd3akF07acHAFpOA==" saltValue="yVW9XmDwTqEnmpSGai0KYg==" spinCount="100000" sqref="E8:J8 B8:C8" name="Range1_5_14"/>
    <protectedRange algorithmName="SHA-512" hashValue="ON39YdpmFHfN9f47KpiRvqrKx0V9+erV1CNkpWzYhW/Qyc6aT8rEyCrvauWSYGZK2ia3o7vd3akF07acHAFpOA==" saltValue="yVW9XmDwTqEnmpSGai0KYg==" spinCount="100000" sqref="D8" name="Range1_1_3_14"/>
  </protectedRanges>
  <conditionalFormatting sqref="J3">
    <cfRule type="top10" dxfId="649" priority="25" rank="1"/>
  </conditionalFormatting>
  <conditionalFormatting sqref="I3">
    <cfRule type="top10" dxfId="648" priority="26" rank="1"/>
  </conditionalFormatting>
  <conditionalFormatting sqref="H3">
    <cfRule type="top10" dxfId="647" priority="27" rank="1"/>
  </conditionalFormatting>
  <conditionalFormatting sqref="G3">
    <cfRule type="top10" dxfId="646" priority="28" rank="1"/>
  </conditionalFormatting>
  <conditionalFormatting sqref="F3">
    <cfRule type="top10" dxfId="645" priority="29" rank="1"/>
  </conditionalFormatting>
  <conditionalFormatting sqref="E3">
    <cfRule type="top10" dxfId="644" priority="30" rank="1"/>
  </conditionalFormatting>
  <conditionalFormatting sqref="H2">
    <cfRule type="top10" dxfId="643" priority="31" rank="1"/>
  </conditionalFormatting>
  <conditionalFormatting sqref="G2">
    <cfRule type="top10" dxfId="642" priority="32" rank="1"/>
  </conditionalFormatting>
  <conditionalFormatting sqref="F2">
    <cfRule type="top10" dxfId="641" priority="33" rank="1"/>
  </conditionalFormatting>
  <conditionalFormatting sqref="E2">
    <cfRule type="top10" dxfId="640" priority="34" rank="1"/>
  </conditionalFormatting>
  <conditionalFormatting sqref="J4">
    <cfRule type="top10" dxfId="639" priority="19" rank="1"/>
  </conditionalFormatting>
  <conditionalFormatting sqref="I4">
    <cfRule type="top10" dxfId="638" priority="20" rank="1"/>
  </conditionalFormatting>
  <conditionalFormatting sqref="H4">
    <cfRule type="top10" dxfId="637" priority="21" rank="1"/>
  </conditionalFormatting>
  <conditionalFormatting sqref="G4">
    <cfRule type="top10" dxfId="636" priority="22" rank="1"/>
  </conditionalFormatting>
  <conditionalFormatting sqref="F4">
    <cfRule type="top10" dxfId="635" priority="23" rank="1"/>
  </conditionalFormatting>
  <conditionalFormatting sqref="E4">
    <cfRule type="top10" dxfId="634" priority="24" rank="1"/>
  </conditionalFormatting>
  <conditionalFormatting sqref="J5">
    <cfRule type="top10" dxfId="633" priority="13" rank="1"/>
  </conditionalFormatting>
  <conditionalFormatting sqref="I5">
    <cfRule type="top10" dxfId="632" priority="14" rank="1"/>
  </conditionalFormatting>
  <conditionalFormatting sqref="H5">
    <cfRule type="top10" dxfId="631" priority="15" rank="1"/>
  </conditionalFormatting>
  <conditionalFormatting sqref="G5">
    <cfRule type="top10" dxfId="630" priority="16" rank="1"/>
  </conditionalFormatting>
  <conditionalFormatting sqref="F5">
    <cfRule type="top10" dxfId="629" priority="17" rank="1"/>
  </conditionalFormatting>
  <conditionalFormatting sqref="E5">
    <cfRule type="top10" dxfId="628" priority="18" rank="1"/>
  </conditionalFormatting>
  <conditionalFormatting sqref="E6:E7">
    <cfRule type="top10" dxfId="627" priority="12" rank="1"/>
  </conditionalFormatting>
  <conditionalFormatting sqref="F6:F7">
    <cfRule type="top10" dxfId="626" priority="11" rank="1"/>
  </conditionalFormatting>
  <conditionalFormatting sqref="G6:G7">
    <cfRule type="top10" dxfId="625" priority="10" rank="1"/>
  </conditionalFormatting>
  <conditionalFormatting sqref="H6:H7">
    <cfRule type="top10" dxfId="624" priority="9" rank="1"/>
  </conditionalFormatting>
  <conditionalFormatting sqref="I6:I7">
    <cfRule type="top10" dxfId="623" priority="8" rank="1"/>
  </conditionalFormatting>
  <conditionalFormatting sqref="J6:J7">
    <cfRule type="top10" dxfId="622" priority="7" rank="1"/>
  </conditionalFormatting>
  <conditionalFormatting sqref="I8">
    <cfRule type="top10" dxfId="621" priority="6" rank="1"/>
  </conditionalFormatting>
  <conditionalFormatting sqref="H8">
    <cfRule type="top10" dxfId="620" priority="2" rank="1"/>
  </conditionalFormatting>
  <conditionalFormatting sqref="J8">
    <cfRule type="top10" dxfId="619" priority="3" rank="1"/>
  </conditionalFormatting>
  <conditionalFormatting sqref="G8">
    <cfRule type="top10" dxfId="618" priority="5" rank="1"/>
  </conditionalFormatting>
  <conditionalFormatting sqref="F8">
    <cfRule type="top10" dxfId="617" priority="4" rank="1"/>
  </conditionalFormatting>
  <conditionalFormatting sqref="E8">
    <cfRule type="top10" dxfId="616" priority="1" rank="1"/>
  </conditionalFormatting>
  <hyperlinks>
    <hyperlink ref="Q1" location="'National Rankings'!A1" display="Return to Rankings" xr:uid="{E070551A-8416-478A-AAD8-75E1616E4C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553F39-21D5-4CE4-A6CD-57B65AC13E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859A-4246-4256-900D-9A581FDF7809}">
  <sheetPr codeName="Sheet62"/>
  <dimension ref="A1:Q18"/>
  <sheetViews>
    <sheetView workbookViewId="0">
      <selection activeCell="A16" sqref="A16:O16"/>
    </sheetView>
  </sheetViews>
  <sheetFormatPr defaultRowHeight="14.4" x14ac:dyDescent="0.3"/>
  <cols>
    <col min="1" max="1" width="27.33203125" customWidth="1"/>
    <col min="2" max="2" width="2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39</v>
      </c>
      <c r="C2" s="11">
        <v>44254</v>
      </c>
      <c r="D2" s="12" t="s">
        <v>36</v>
      </c>
      <c r="E2" s="13">
        <v>178</v>
      </c>
      <c r="F2" s="13">
        <v>185</v>
      </c>
      <c r="G2" s="13">
        <v>179</v>
      </c>
      <c r="H2" s="13">
        <v>182</v>
      </c>
      <c r="I2" s="13"/>
      <c r="J2" s="13"/>
      <c r="K2" s="14">
        <v>4</v>
      </c>
      <c r="L2" s="14">
        <v>724</v>
      </c>
      <c r="M2" s="15">
        <v>181</v>
      </c>
      <c r="N2" s="16">
        <v>3</v>
      </c>
      <c r="O2" s="17">
        <v>184</v>
      </c>
    </row>
    <row r="3" spans="1:17" x14ac:dyDescent="0.3">
      <c r="A3" s="9" t="s">
        <v>42</v>
      </c>
      <c r="B3" s="10" t="s">
        <v>39</v>
      </c>
      <c r="C3" s="11">
        <v>44296</v>
      </c>
      <c r="D3" s="12" t="s">
        <v>36</v>
      </c>
      <c r="E3" s="13">
        <v>182</v>
      </c>
      <c r="F3" s="13">
        <v>177</v>
      </c>
      <c r="G3" s="13">
        <v>179</v>
      </c>
      <c r="H3" s="13">
        <v>186</v>
      </c>
      <c r="I3" s="13"/>
      <c r="J3" s="13"/>
      <c r="K3" s="14">
        <v>4</v>
      </c>
      <c r="L3" s="14">
        <v>724</v>
      </c>
      <c r="M3" s="15">
        <v>181</v>
      </c>
      <c r="N3" s="16">
        <v>6</v>
      </c>
      <c r="O3" s="17">
        <v>187</v>
      </c>
    </row>
    <row r="4" spans="1:17" x14ac:dyDescent="0.3">
      <c r="A4" s="9" t="s">
        <v>42</v>
      </c>
      <c r="B4" s="10" t="s">
        <v>39</v>
      </c>
      <c r="C4" s="11">
        <v>44310</v>
      </c>
      <c r="D4" s="12" t="s">
        <v>36</v>
      </c>
      <c r="E4" s="13">
        <v>179</v>
      </c>
      <c r="F4" s="13">
        <v>169</v>
      </c>
      <c r="G4" s="13">
        <v>176</v>
      </c>
      <c r="H4" s="13">
        <v>173</v>
      </c>
      <c r="I4" s="14"/>
      <c r="J4" s="14"/>
      <c r="K4" s="14">
        <v>4</v>
      </c>
      <c r="L4" s="14">
        <v>697</v>
      </c>
      <c r="M4" s="15">
        <v>174.25</v>
      </c>
      <c r="N4" s="16">
        <v>2</v>
      </c>
      <c r="O4" s="17">
        <v>176.25</v>
      </c>
    </row>
    <row r="5" spans="1:17" x14ac:dyDescent="0.3">
      <c r="A5" s="9" t="s">
        <v>42</v>
      </c>
      <c r="B5" s="10" t="s">
        <v>39</v>
      </c>
      <c r="C5" s="11">
        <v>44324</v>
      </c>
      <c r="D5" s="12" t="s">
        <v>36</v>
      </c>
      <c r="E5" s="13">
        <v>175</v>
      </c>
      <c r="F5" s="13">
        <v>179</v>
      </c>
      <c r="G5" s="13">
        <v>169</v>
      </c>
      <c r="H5" s="13">
        <v>160</v>
      </c>
      <c r="I5" s="13"/>
      <c r="J5" s="13"/>
      <c r="K5" s="14">
        <v>4</v>
      </c>
      <c r="L5" s="14">
        <v>683</v>
      </c>
      <c r="M5" s="15">
        <v>170.75</v>
      </c>
      <c r="N5" s="16">
        <v>8</v>
      </c>
      <c r="O5" s="17">
        <v>178.75</v>
      </c>
    </row>
    <row r="6" spans="1:17" x14ac:dyDescent="0.3">
      <c r="A6" s="9" t="s">
        <v>42</v>
      </c>
      <c r="B6" s="10" t="s">
        <v>39</v>
      </c>
      <c r="C6" s="11">
        <v>44338</v>
      </c>
      <c r="D6" s="12" t="s">
        <v>36</v>
      </c>
      <c r="E6" s="13">
        <v>175</v>
      </c>
      <c r="F6" s="13">
        <v>162</v>
      </c>
      <c r="G6" s="13">
        <v>172</v>
      </c>
      <c r="H6" s="13">
        <v>172</v>
      </c>
      <c r="I6" s="13"/>
      <c r="J6" s="13"/>
      <c r="K6" s="14">
        <v>4</v>
      </c>
      <c r="L6" s="14">
        <v>681</v>
      </c>
      <c r="M6" s="15">
        <v>170.25</v>
      </c>
      <c r="N6" s="16">
        <v>2</v>
      </c>
      <c r="O6" s="17">
        <v>172.25</v>
      </c>
    </row>
    <row r="7" spans="1:17" x14ac:dyDescent="0.3">
      <c r="A7" s="9" t="s">
        <v>42</v>
      </c>
      <c r="B7" s="10" t="s">
        <v>39</v>
      </c>
      <c r="C7" s="11">
        <v>44345</v>
      </c>
      <c r="D7" s="12" t="s">
        <v>36</v>
      </c>
      <c r="E7" s="13">
        <v>179</v>
      </c>
      <c r="F7" s="13">
        <v>179</v>
      </c>
      <c r="G7" s="13">
        <v>177.001</v>
      </c>
      <c r="H7" s="13">
        <v>160</v>
      </c>
      <c r="I7" s="13">
        <v>167</v>
      </c>
      <c r="J7" s="13">
        <v>176</v>
      </c>
      <c r="K7" s="14">
        <v>6</v>
      </c>
      <c r="L7" s="14">
        <v>1038.001</v>
      </c>
      <c r="M7" s="15">
        <v>173.00016666666667</v>
      </c>
      <c r="N7" s="16">
        <v>4</v>
      </c>
      <c r="O7" s="17">
        <v>177.00016666666667</v>
      </c>
    </row>
    <row r="8" spans="1:17" x14ac:dyDescent="0.3">
      <c r="A8" s="9" t="s">
        <v>42</v>
      </c>
      <c r="B8" s="10" t="s">
        <v>39</v>
      </c>
      <c r="C8" s="11">
        <v>44359</v>
      </c>
      <c r="D8" s="12" t="s">
        <v>36</v>
      </c>
      <c r="E8" s="13">
        <v>177.001</v>
      </c>
      <c r="F8" s="13">
        <v>171</v>
      </c>
      <c r="G8" s="13">
        <v>170</v>
      </c>
      <c r="H8" s="13">
        <v>174</v>
      </c>
      <c r="I8" s="13"/>
      <c r="J8" s="13"/>
      <c r="K8" s="14">
        <v>4</v>
      </c>
      <c r="L8" s="14">
        <v>692.00099999999998</v>
      </c>
      <c r="M8" s="15">
        <v>173.00024999999999</v>
      </c>
      <c r="N8" s="16">
        <v>4</v>
      </c>
      <c r="O8" s="17">
        <v>177.00024999999999</v>
      </c>
    </row>
    <row r="9" spans="1:17" x14ac:dyDescent="0.3">
      <c r="A9" s="9" t="s">
        <v>42</v>
      </c>
      <c r="B9" s="10" t="s">
        <v>39</v>
      </c>
      <c r="C9" s="11">
        <v>44373</v>
      </c>
      <c r="D9" s="12" t="s">
        <v>36</v>
      </c>
      <c r="E9" s="13">
        <v>166</v>
      </c>
      <c r="F9" s="13">
        <v>154</v>
      </c>
      <c r="G9" s="13">
        <v>171</v>
      </c>
      <c r="H9" s="13">
        <v>171</v>
      </c>
      <c r="I9" s="13"/>
      <c r="J9" s="13"/>
      <c r="K9" s="14">
        <v>4</v>
      </c>
      <c r="L9" s="14">
        <v>662</v>
      </c>
      <c r="M9" s="15">
        <v>165.5</v>
      </c>
      <c r="N9" s="16">
        <v>2</v>
      </c>
      <c r="O9" s="17">
        <v>167.5</v>
      </c>
    </row>
    <row r="10" spans="1:17" x14ac:dyDescent="0.3">
      <c r="A10" s="9" t="s">
        <v>42</v>
      </c>
      <c r="B10" s="10" t="s">
        <v>39</v>
      </c>
      <c r="C10" s="11">
        <v>44401</v>
      </c>
      <c r="D10" s="12" t="s">
        <v>36</v>
      </c>
      <c r="E10" s="13">
        <v>163</v>
      </c>
      <c r="F10" s="13">
        <v>165</v>
      </c>
      <c r="G10" s="13">
        <v>172</v>
      </c>
      <c r="H10" s="13">
        <v>164</v>
      </c>
      <c r="I10" s="13"/>
      <c r="J10" s="13"/>
      <c r="K10" s="14">
        <v>4</v>
      </c>
      <c r="L10" s="14">
        <v>664</v>
      </c>
      <c r="M10" s="15">
        <v>166</v>
      </c>
      <c r="N10" s="16">
        <v>2</v>
      </c>
      <c r="O10" s="17">
        <v>168</v>
      </c>
    </row>
    <row r="11" spans="1:17" x14ac:dyDescent="0.3">
      <c r="A11" s="9" t="s">
        <v>24</v>
      </c>
      <c r="B11" s="10" t="s">
        <v>39</v>
      </c>
      <c r="C11" s="11">
        <v>44422</v>
      </c>
      <c r="D11" s="12" t="s">
        <v>36</v>
      </c>
      <c r="E11" s="13">
        <v>174</v>
      </c>
      <c r="F11" s="13">
        <v>168</v>
      </c>
      <c r="G11" s="13">
        <v>166</v>
      </c>
      <c r="H11" s="13">
        <v>163</v>
      </c>
      <c r="I11" s="13"/>
      <c r="J11" s="13"/>
      <c r="K11" s="14">
        <v>4</v>
      </c>
      <c r="L11" s="14">
        <v>671</v>
      </c>
      <c r="M11" s="15">
        <v>167.75</v>
      </c>
      <c r="N11" s="16">
        <v>2</v>
      </c>
      <c r="O11" s="17">
        <v>169.75</v>
      </c>
    </row>
    <row r="12" spans="1:17" x14ac:dyDescent="0.3">
      <c r="A12" s="9" t="s">
        <v>42</v>
      </c>
      <c r="B12" s="10" t="s">
        <v>39</v>
      </c>
      <c r="C12" s="11">
        <v>44436</v>
      </c>
      <c r="D12" s="12" t="s">
        <v>36</v>
      </c>
      <c r="E12" s="13">
        <v>174</v>
      </c>
      <c r="F12" s="13">
        <v>157</v>
      </c>
      <c r="G12" s="13">
        <v>172</v>
      </c>
      <c r="H12" s="13">
        <v>168</v>
      </c>
      <c r="I12" s="13"/>
      <c r="J12" s="13"/>
      <c r="K12" s="14">
        <v>4</v>
      </c>
      <c r="L12" s="14">
        <v>671</v>
      </c>
      <c r="M12" s="15">
        <v>167.75</v>
      </c>
      <c r="N12" s="16">
        <v>2</v>
      </c>
      <c r="O12" s="17">
        <v>169.75</v>
      </c>
    </row>
    <row r="13" spans="1:17" x14ac:dyDescent="0.3">
      <c r="A13" s="9" t="s">
        <v>42</v>
      </c>
      <c r="B13" s="10" t="s">
        <v>39</v>
      </c>
      <c r="C13" s="11">
        <v>44464</v>
      </c>
      <c r="D13" s="12" t="s">
        <v>36</v>
      </c>
      <c r="E13" s="13">
        <v>164</v>
      </c>
      <c r="F13" s="13">
        <v>169</v>
      </c>
      <c r="G13" s="13">
        <v>171</v>
      </c>
      <c r="H13" s="13">
        <v>169</v>
      </c>
      <c r="I13" s="13"/>
      <c r="J13" s="13"/>
      <c r="K13" s="14">
        <v>4</v>
      </c>
      <c r="L13" s="14">
        <v>673</v>
      </c>
      <c r="M13" s="15">
        <v>168.25</v>
      </c>
      <c r="N13" s="16">
        <v>2</v>
      </c>
      <c r="O13" s="17">
        <v>170.25</v>
      </c>
    </row>
    <row r="14" spans="1:17" x14ac:dyDescent="0.3">
      <c r="A14" s="9" t="s">
        <v>42</v>
      </c>
      <c r="B14" s="10" t="s">
        <v>39</v>
      </c>
      <c r="C14" s="11">
        <v>44478</v>
      </c>
      <c r="D14" s="12" t="s">
        <v>36</v>
      </c>
      <c r="E14" s="13">
        <v>176</v>
      </c>
      <c r="F14" s="13">
        <v>169</v>
      </c>
      <c r="G14" s="13">
        <v>158</v>
      </c>
      <c r="H14" s="13">
        <v>167</v>
      </c>
      <c r="I14" s="13"/>
      <c r="J14" s="13"/>
      <c r="K14" s="14">
        <v>4</v>
      </c>
      <c r="L14" s="14">
        <v>670</v>
      </c>
      <c r="M14" s="15">
        <v>167.5</v>
      </c>
      <c r="N14" s="16">
        <v>2</v>
      </c>
      <c r="O14" s="17">
        <v>169.5</v>
      </c>
    </row>
    <row r="15" spans="1:17" x14ac:dyDescent="0.3">
      <c r="A15" s="9" t="s">
        <v>42</v>
      </c>
      <c r="B15" s="10" t="s">
        <v>39</v>
      </c>
      <c r="C15" s="11">
        <v>44492</v>
      </c>
      <c r="D15" s="12" t="s">
        <v>36</v>
      </c>
      <c r="E15" s="13">
        <v>171</v>
      </c>
      <c r="F15" s="13">
        <v>176</v>
      </c>
      <c r="G15" s="13">
        <v>178</v>
      </c>
      <c r="H15" s="13">
        <v>168</v>
      </c>
      <c r="I15" s="13"/>
      <c r="J15" s="13"/>
      <c r="K15" s="14">
        <v>4</v>
      </c>
      <c r="L15" s="14">
        <v>693</v>
      </c>
      <c r="M15" s="15">
        <v>173.25</v>
      </c>
      <c r="N15" s="16">
        <v>2</v>
      </c>
      <c r="O15" s="17">
        <v>175.25</v>
      </c>
    </row>
    <row r="16" spans="1:17" x14ac:dyDescent="0.3">
      <c r="A16" s="9" t="s">
        <v>42</v>
      </c>
      <c r="B16" s="10" t="s">
        <v>39</v>
      </c>
      <c r="C16" s="11">
        <v>44506</v>
      </c>
      <c r="D16" s="12" t="s">
        <v>36</v>
      </c>
      <c r="E16" s="13">
        <v>178</v>
      </c>
      <c r="F16" s="13">
        <v>174</v>
      </c>
      <c r="G16" s="13">
        <v>174</v>
      </c>
      <c r="H16" s="13">
        <v>175</v>
      </c>
      <c r="I16" s="13"/>
      <c r="J16" s="13"/>
      <c r="K16" s="14">
        <v>4</v>
      </c>
      <c r="L16" s="14">
        <v>701</v>
      </c>
      <c r="M16" s="15">
        <v>175.25</v>
      </c>
      <c r="N16" s="16">
        <v>2</v>
      </c>
      <c r="O16" s="17">
        <v>177.25</v>
      </c>
    </row>
    <row r="18" spans="11:15" x14ac:dyDescent="0.3">
      <c r="K18" s="7">
        <f>SUM(K2:K17)</f>
        <v>62</v>
      </c>
      <c r="L18" s="7">
        <f>SUM(L2:L17)</f>
        <v>10644.002</v>
      </c>
      <c r="M18" s="8">
        <f>SUM(L18/K18)</f>
        <v>171.67745161290324</v>
      </c>
      <c r="N18" s="7">
        <f>SUM(N2:N17)</f>
        <v>45</v>
      </c>
      <c r="O18" s="8">
        <f>SUM(M18+N18)</f>
        <v>216.67745161290324</v>
      </c>
    </row>
  </sheetData>
  <protectedRanges>
    <protectedRange sqref="E2:J2 B2:C2" name="Range1_2_11_2"/>
    <protectedRange sqref="D2" name="Range1_1_1_10_2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C4" name="Range1_20"/>
    <protectedRange algorithmName="SHA-512" hashValue="ON39YdpmFHfN9f47KpiRvqrKx0V9+erV1CNkpWzYhW/Qyc6aT8rEyCrvauWSYGZK2ia3o7vd3akF07acHAFpOA==" saltValue="yVW9XmDwTqEnmpSGai0KYg==" spinCount="100000" sqref="B4 E4:H4" name="Range1_2_5"/>
    <protectedRange algorithmName="SHA-512" hashValue="ON39YdpmFHfN9f47KpiRvqrKx0V9+erV1CNkpWzYhW/Qyc6aT8rEyCrvauWSYGZK2ia3o7vd3akF07acHAFpOA==" saltValue="yVW9XmDwTqEnmpSGai0KYg==" spinCount="100000" sqref="D4" name="Range1_1_1_5"/>
    <protectedRange algorithmName="SHA-512" hashValue="ON39YdpmFHfN9f47KpiRvqrKx0V9+erV1CNkpWzYhW/Qyc6aT8rEyCrvauWSYGZK2ia3o7vd3akF07acHAFpOA==" saltValue="yVW9XmDwTqEnmpSGai0KYg==" spinCount="100000" sqref="I5:J5" name="Range1_21"/>
    <protectedRange algorithmName="SHA-512" hashValue="ON39YdpmFHfN9f47KpiRvqrKx0V9+erV1CNkpWzYhW/Qyc6aT8rEyCrvauWSYGZK2ia3o7vd3akF07acHAFpOA==" saltValue="yVW9XmDwTqEnmpSGai0KYg==" spinCount="100000" sqref="B5:C5 E5:H5" name="Range1_2_4"/>
    <protectedRange algorithmName="SHA-512" hashValue="ON39YdpmFHfN9f47KpiRvqrKx0V9+erV1CNkpWzYhW/Qyc6aT8rEyCrvauWSYGZK2ia3o7vd3akF07acHAFpOA==" saltValue="yVW9XmDwTqEnmpSGai0KYg==" spinCount="100000" sqref="D5" name="Range1_1_1_4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7:J7 B7:C7" name="Range1_2_2"/>
    <protectedRange algorithmName="SHA-512" hashValue="ON39YdpmFHfN9f47KpiRvqrKx0V9+erV1CNkpWzYhW/Qyc6aT8rEyCrvauWSYGZK2ia3o7vd3akF07acHAFpOA==" saltValue="yVW9XmDwTqEnmpSGai0KYg==" spinCount="100000" sqref="D7" name="Range1_1_1_6"/>
    <protectedRange algorithmName="SHA-512" hashValue="ON39YdpmFHfN9f47KpiRvqrKx0V9+erV1CNkpWzYhW/Qyc6aT8rEyCrvauWSYGZK2ia3o7vd3akF07acHAFpOA==" saltValue="yVW9XmDwTqEnmpSGai0KYg==" spinCount="100000" sqref="E8:J8 B8:C8" name="Range1_2_6"/>
    <protectedRange algorithmName="SHA-512" hashValue="ON39YdpmFHfN9f47KpiRvqrKx0V9+erV1CNkpWzYhW/Qyc6aT8rEyCrvauWSYGZK2ia3o7vd3akF07acHAFpOA==" saltValue="yVW9XmDwTqEnmpSGai0KYg==" spinCount="100000" sqref="D8" name="Range1_1_1_7"/>
    <protectedRange algorithmName="SHA-512" hashValue="ON39YdpmFHfN9f47KpiRvqrKx0V9+erV1CNkpWzYhW/Qyc6aT8rEyCrvauWSYGZK2ia3o7vd3akF07acHAFpOA==" saltValue="yVW9XmDwTqEnmpSGai0KYg==" spinCount="100000" sqref="E9:J9 B9:C9" name="Range1_2_8"/>
    <protectedRange algorithmName="SHA-512" hashValue="ON39YdpmFHfN9f47KpiRvqrKx0V9+erV1CNkpWzYhW/Qyc6aT8rEyCrvauWSYGZK2ia3o7vd3akF07acHAFpOA==" saltValue="yVW9XmDwTqEnmpSGai0KYg==" spinCount="100000" sqref="D9" name="Range1_1_1_9"/>
    <protectedRange algorithmName="SHA-512" hashValue="ON39YdpmFHfN9f47KpiRvqrKx0V9+erV1CNkpWzYhW/Qyc6aT8rEyCrvauWSYGZK2ia3o7vd3akF07acHAFpOA==" saltValue="yVW9XmDwTqEnmpSGai0KYg==" spinCount="100000" sqref="E10:J10 B10:C10" name="Range1_2_3"/>
    <protectedRange algorithmName="SHA-512" hashValue="ON39YdpmFHfN9f47KpiRvqrKx0V9+erV1CNkpWzYhW/Qyc6aT8rEyCrvauWSYGZK2ia3o7vd3akF07acHAFpOA==" saltValue="yVW9XmDwTqEnmpSGai0KYg==" spinCount="100000" sqref="D10" name="Range1_1_1_2"/>
    <protectedRange algorithmName="SHA-512" hashValue="ON39YdpmFHfN9f47KpiRvqrKx0V9+erV1CNkpWzYhW/Qyc6aT8rEyCrvauWSYGZK2ia3o7vd3akF07acHAFpOA==" saltValue="yVW9XmDwTqEnmpSGai0KYg==" spinCount="100000" sqref="E12:J12 B12:C12" name="Range1_2_7"/>
    <protectedRange algorithmName="SHA-512" hashValue="ON39YdpmFHfN9f47KpiRvqrKx0V9+erV1CNkpWzYhW/Qyc6aT8rEyCrvauWSYGZK2ia3o7vd3akF07acHAFpOA==" saltValue="yVW9XmDwTqEnmpSGai0KYg==" spinCount="100000" sqref="D12" name="Range1_1_1_3"/>
    <protectedRange algorithmName="SHA-512" hashValue="ON39YdpmFHfN9f47KpiRvqrKx0V9+erV1CNkpWzYhW/Qyc6aT8rEyCrvauWSYGZK2ia3o7vd3akF07acHAFpOA==" saltValue="yVW9XmDwTqEnmpSGai0KYg==" spinCount="100000" sqref="B13:C13 E13:J13" name="Range1_5"/>
    <protectedRange algorithmName="SHA-512" hashValue="ON39YdpmFHfN9f47KpiRvqrKx0V9+erV1CNkpWzYhW/Qyc6aT8rEyCrvauWSYGZK2ia3o7vd3akF07acHAFpOA==" saltValue="yVW9XmDwTqEnmpSGai0KYg==" spinCount="100000" sqref="D13" name="Range1_1_7"/>
    <protectedRange algorithmName="SHA-512" hashValue="ON39YdpmFHfN9f47KpiRvqrKx0V9+erV1CNkpWzYhW/Qyc6aT8rEyCrvauWSYGZK2ia3o7vd3akF07acHAFpOA==" saltValue="yVW9XmDwTqEnmpSGai0KYg==" spinCount="100000" sqref="B14:C14 E14:J14" name="Range1_28"/>
    <protectedRange algorithmName="SHA-512" hashValue="ON39YdpmFHfN9f47KpiRvqrKx0V9+erV1CNkpWzYhW/Qyc6aT8rEyCrvauWSYGZK2ia3o7vd3akF07acHAFpOA==" saltValue="yVW9XmDwTqEnmpSGai0KYg==" spinCount="100000" sqref="D14" name="Range1_1_26"/>
    <protectedRange algorithmName="SHA-512" hashValue="ON39YdpmFHfN9f47KpiRvqrKx0V9+erV1CNkpWzYhW/Qyc6aT8rEyCrvauWSYGZK2ia3o7vd3akF07acHAFpOA==" saltValue="yVW9XmDwTqEnmpSGai0KYg==" spinCount="100000" sqref="B15:C15 E15:J15" name="Range1_5_14"/>
    <protectedRange algorithmName="SHA-512" hashValue="ON39YdpmFHfN9f47KpiRvqrKx0V9+erV1CNkpWzYhW/Qyc6aT8rEyCrvauWSYGZK2ia3o7vd3akF07acHAFpOA==" saltValue="yVW9XmDwTqEnmpSGai0KYg==" spinCount="100000" sqref="D15" name="Range1_1_3_14"/>
    <protectedRange algorithmName="SHA-512" hashValue="ON39YdpmFHfN9f47KpiRvqrKx0V9+erV1CNkpWzYhW/Qyc6aT8rEyCrvauWSYGZK2ia3o7vd3akF07acHAFpOA==" saltValue="yVW9XmDwTqEnmpSGai0KYg==" spinCount="100000" sqref="E16:J16 B16:C16" name="Range1_2_14"/>
    <protectedRange algorithmName="SHA-512" hashValue="ON39YdpmFHfN9f47KpiRvqrKx0V9+erV1CNkpWzYhW/Qyc6aT8rEyCrvauWSYGZK2ia3o7vd3akF07acHAFpOA==" saltValue="yVW9XmDwTqEnmpSGai0KYg==" spinCount="100000" sqref="D16" name="Range1_1_1_14"/>
  </protectedRanges>
  <conditionalFormatting sqref="J2">
    <cfRule type="top10" dxfId="615" priority="89" rank="1"/>
  </conditionalFormatting>
  <conditionalFormatting sqref="I2">
    <cfRule type="top10" dxfId="614" priority="90" rank="1"/>
  </conditionalFormatting>
  <conditionalFormatting sqref="H2">
    <cfRule type="top10" dxfId="613" priority="91" rank="1"/>
  </conditionalFormatting>
  <conditionalFormatting sqref="G2">
    <cfRule type="top10" dxfId="612" priority="92" rank="1"/>
  </conditionalFormatting>
  <conditionalFormatting sqref="F2">
    <cfRule type="top10" dxfId="611" priority="93" rank="1"/>
  </conditionalFormatting>
  <conditionalFormatting sqref="E2">
    <cfRule type="top10" dxfId="610" priority="94" rank="1"/>
  </conditionalFormatting>
  <conditionalFormatting sqref="J3">
    <cfRule type="top10" dxfId="609" priority="83" rank="1"/>
  </conditionalFormatting>
  <conditionalFormatting sqref="I3">
    <cfRule type="top10" dxfId="608" priority="84" rank="1"/>
  </conditionalFormatting>
  <conditionalFormatting sqref="H3">
    <cfRule type="top10" dxfId="607" priority="85" rank="1"/>
  </conditionalFormatting>
  <conditionalFormatting sqref="G3">
    <cfRule type="top10" dxfId="606" priority="86" rank="1"/>
  </conditionalFormatting>
  <conditionalFormatting sqref="F3">
    <cfRule type="top10" dxfId="605" priority="87" rank="1"/>
  </conditionalFormatting>
  <conditionalFormatting sqref="E3">
    <cfRule type="top10" dxfId="604" priority="88" rank="1"/>
  </conditionalFormatting>
  <conditionalFormatting sqref="H4">
    <cfRule type="top10" dxfId="603" priority="73" rank="1"/>
  </conditionalFormatting>
  <conditionalFormatting sqref="G4">
    <cfRule type="top10" dxfId="602" priority="74" rank="1"/>
  </conditionalFormatting>
  <conditionalFormatting sqref="F4">
    <cfRule type="top10" dxfId="601" priority="75" rank="1"/>
  </conditionalFormatting>
  <conditionalFormatting sqref="E4">
    <cfRule type="top10" dxfId="600" priority="76" rank="1"/>
  </conditionalFormatting>
  <conditionalFormatting sqref="H5">
    <cfRule type="top10" dxfId="599" priority="69" rank="1"/>
  </conditionalFormatting>
  <conditionalFormatting sqref="G5">
    <cfRule type="top10" dxfId="598" priority="70" rank="1"/>
  </conditionalFormatting>
  <conditionalFormatting sqref="F5">
    <cfRule type="top10" dxfId="597" priority="71" rank="1"/>
  </conditionalFormatting>
  <conditionalFormatting sqref="E5">
    <cfRule type="top10" dxfId="596" priority="72" rank="1"/>
  </conditionalFormatting>
  <conditionalFormatting sqref="I5">
    <cfRule type="top10" dxfId="595" priority="68" rank="1"/>
  </conditionalFormatting>
  <conditionalFormatting sqref="J5">
    <cfRule type="top10" dxfId="594" priority="67" rank="1"/>
  </conditionalFormatting>
  <conditionalFormatting sqref="J6">
    <cfRule type="top10" dxfId="593" priority="61" rank="1"/>
  </conditionalFormatting>
  <conditionalFormatting sqref="I6">
    <cfRule type="top10" dxfId="592" priority="62" rank="1"/>
  </conditionalFormatting>
  <conditionalFormatting sqref="H6">
    <cfRule type="top10" dxfId="591" priority="63" rank="1"/>
  </conditionalFormatting>
  <conditionalFormatting sqref="G6">
    <cfRule type="top10" dxfId="590" priority="64" rank="1"/>
  </conditionalFormatting>
  <conditionalFormatting sqref="F6">
    <cfRule type="top10" dxfId="589" priority="65" rank="1"/>
  </conditionalFormatting>
  <conditionalFormatting sqref="E6">
    <cfRule type="top10" dxfId="588" priority="66" rank="1"/>
  </conditionalFormatting>
  <conditionalFormatting sqref="J7">
    <cfRule type="top10" dxfId="587" priority="55" rank="1"/>
  </conditionalFormatting>
  <conditionalFormatting sqref="I7">
    <cfRule type="top10" dxfId="586" priority="56" rank="1"/>
  </conditionalFormatting>
  <conditionalFormatting sqref="H7">
    <cfRule type="top10" dxfId="585" priority="57" rank="1"/>
  </conditionalFormatting>
  <conditionalFormatting sqref="G7">
    <cfRule type="top10" dxfId="584" priority="58" rank="1"/>
  </conditionalFormatting>
  <conditionalFormatting sqref="F7">
    <cfRule type="top10" dxfId="583" priority="59" rank="1"/>
  </conditionalFormatting>
  <conditionalFormatting sqref="E7">
    <cfRule type="top10" dxfId="582" priority="60" rank="1"/>
  </conditionalFormatting>
  <conditionalFormatting sqref="J8">
    <cfRule type="top10" dxfId="581" priority="49" rank="1"/>
  </conditionalFormatting>
  <conditionalFormatting sqref="I8">
    <cfRule type="top10" dxfId="580" priority="50" rank="1"/>
  </conditionalFormatting>
  <conditionalFormatting sqref="H8">
    <cfRule type="top10" dxfId="579" priority="51" rank="1"/>
  </conditionalFormatting>
  <conditionalFormatting sqref="G8">
    <cfRule type="top10" dxfId="578" priority="52" rank="1"/>
  </conditionalFormatting>
  <conditionalFormatting sqref="F8">
    <cfRule type="top10" dxfId="577" priority="53" rank="1"/>
  </conditionalFormatting>
  <conditionalFormatting sqref="E8">
    <cfRule type="top10" dxfId="576" priority="54" rank="1"/>
  </conditionalFormatting>
  <conditionalFormatting sqref="J9">
    <cfRule type="top10" dxfId="575" priority="43" rank="1"/>
  </conditionalFormatting>
  <conditionalFormatting sqref="I9">
    <cfRule type="top10" dxfId="574" priority="44" rank="1"/>
  </conditionalFormatting>
  <conditionalFormatting sqref="H9">
    <cfRule type="top10" dxfId="573" priority="45" rank="1"/>
  </conditionalFormatting>
  <conditionalFormatting sqref="G9">
    <cfRule type="top10" dxfId="572" priority="46" rank="1"/>
  </conditionalFormatting>
  <conditionalFormatting sqref="F9">
    <cfRule type="top10" dxfId="571" priority="47" rank="1"/>
  </conditionalFormatting>
  <conditionalFormatting sqref="E9">
    <cfRule type="top10" dxfId="570" priority="48" rank="1"/>
  </conditionalFormatting>
  <conditionalFormatting sqref="J10">
    <cfRule type="top10" dxfId="569" priority="37" rank="1"/>
  </conditionalFormatting>
  <conditionalFormatting sqref="I10">
    <cfRule type="top10" dxfId="568" priority="38" rank="1"/>
  </conditionalFormatting>
  <conditionalFormatting sqref="H10">
    <cfRule type="top10" dxfId="567" priority="39" rank="1"/>
  </conditionalFormatting>
  <conditionalFormatting sqref="G10">
    <cfRule type="top10" dxfId="566" priority="40" rank="1"/>
  </conditionalFormatting>
  <conditionalFormatting sqref="F10">
    <cfRule type="top10" dxfId="565" priority="41" rank="1"/>
  </conditionalFormatting>
  <conditionalFormatting sqref="E10">
    <cfRule type="top10" dxfId="564" priority="42" rank="1"/>
  </conditionalFormatting>
  <conditionalFormatting sqref="E11">
    <cfRule type="top10" dxfId="563" priority="36" rank="1"/>
  </conditionalFormatting>
  <conditionalFormatting sqref="F11">
    <cfRule type="top10" dxfId="562" priority="35" rank="1"/>
  </conditionalFormatting>
  <conditionalFormatting sqref="G11">
    <cfRule type="top10" dxfId="561" priority="34" rank="1"/>
  </conditionalFormatting>
  <conditionalFormatting sqref="H11">
    <cfRule type="top10" dxfId="560" priority="33" rank="1"/>
  </conditionalFormatting>
  <conditionalFormatting sqref="I11">
    <cfRule type="top10" dxfId="559" priority="32" rank="1"/>
  </conditionalFormatting>
  <conditionalFormatting sqref="J11">
    <cfRule type="top10" dxfId="558" priority="31" rank="1"/>
  </conditionalFormatting>
  <conditionalFormatting sqref="J12">
    <cfRule type="top10" dxfId="557" priority="25" rank="1"/>
  </conditionalFormatting>
  <conditionalFormatting sqref="I12">
    <cfRule type="top10" dxfId="556" priority="26" rank="1"/>
  </conditionalFormatting>
  <conditionalFormatting sqref="H12">
    <cfRule type="top10" dxfId="555" priority="27" rank="1"/>
  </conditionalFormatting>
  <conditionalFormatting sqref="G12">
    <cfRule type="top10" dxfId="554" priority="28" rank="1"/>
  </conditionalFormatting>
  <conditionalFormatting sqref="F12">
    <cfRule type="top10" dxfId="553" priority="29" rank="1"/>
  </conditionalFormatting>
  <conditionalFormatting sqref="E12">
    <cfRule type="top10" dxfId="552" priority="30" rank="1"/>
  </conditionalFormatting>
  <conditionalFormatting sqref="I13">
    <cfRule type="top10" dxfId="551" priority="19" rank="1"/>
  </conditionalFormatting>
  <conditionalFormatting sqref="H13">
    <cfRule type="top10" dxfId="550" priority="20" rank="1"/>
  </conditionalFormatting>
  <conditionalFormatting sqref="G13">
    <cfRule type="top10" dxfId="549" priority="21" rank="1"/>
  </conditionalFormatting>
  <conditionalFormatting sqref="F13">
    <cfRule type="top10" dxfId="548" priority="22" rank="1"/>
  </conditionalFormatting>
  <conditionalFormatting sqref="E13">
    <cfRule type="top10" dxfId="547" priority="23" rank="1"/>
  </conditionalFormatting>
  <conditionalFormatting sqref="J13">
    <cfRule type="top10" dxfId="546" priority="24" rank="1"/>
  </conditionalFormatting>
  <conditionalFormatting sqref="J14">
    <cfRule type="top10" dxfId="545" priority="13" rank="1"/>
  </conditionalFormatting>
  <conditionalFormatting sqref="I14">
    <cfRule type="top10" dxfId="544" priority="14" rank="1"/>
  </conditionalFormatting>
  <conditionalFormatting sqref="H14">
    <cfRule type="top10" dxfId="543" priority="15" rank="1"/>
  </conditionalFormatting>
  <conditionalFormatting sqref="G14">
    <cfRule type="top10" dxfId="542" priority="16" rank="1"/>
  </conditionalFormatting>
  <conditionalFormatting sqref="F14">
    <cfRule type="top10" dxfId="541" priority="17" rank="1"/>
  </conditionalFormatting>
  <conditionalFormatting sqref="E14">
    <cfRule type="top10" dxfId="540" priority="18" rank="1"/>
  </conditionalFormatting>
  <conditionalFormatting sqref="I15">
    <cfRule type="top10" dxfId="539" priority="12" rank="1"/>
  </conditionalFormatting>
  <conditionalFormatting sqref="H15">
    <cfRule type="top10" dxfId="538" priority="8" rank="1"/>
  </conditionalFormatting>
  <conditionalFormatting sqref="J15">
    <cfRule type="top10" dxfId="537" priority="9" rank="1"/>
  </conditionalFormatting>
  <conditionalFormatting sqref="G15">
    <cfRule type="top10" dxfId="536" priority="11" rank="1"/>
  </conditionalFormatting>
  <conditionalFormatting sqref="F15">
    <cfRule type="top10" dxfId="535" priority="10" rank="1"/>
  </conditionalFormatting>
  <conditionalFormatting sqref="E15">
    <cfRule type="top10" dxfId="534" priority="7" rank="1"/>
  </conditionalFormatting>
  <conditionalFormatting sqref="J16">
    <cfRule type="top10" dxfId="533" priority="1" rank="1"/>
  </conditionalFormatting>
  <conditionalFormatting sqref="I16">
    <cfRule type="top10" dxfId="532" priority="2" rank="1"/>
  </conditionalFormatting>
  <conditionalFormatting sqref="H16">
    <cfRule type="top10" dxfId="531" priority="3" rank="1"/>
  </conditionalFormatting>
  <conditionalFormatting sqref="G16">
    <cfRule type="top10" dxfId="530" priority="4" rank="1"/>
  </conditionalFormatting>
  <conditionalFormatting sqref="F16">
    <cfRule type="top10" dxfId="529" priority="5" rank="1"/>
  </conditionalFormatting>
  <conditionalFormatting sqref="E16">
    <cfRule type="top10" dxfId="528" priority="6" rank="1"/>
  </conditionalFormatting>
  <hyperlinks>
    <hyperlink ref="Q1" location="'National Rankings'!A1" display="Return to Rankings" xr:uid="{FF290BFE-F63B-4BB4-BB1E-5904D56F4D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B466D1-C090-478C-8D99-313D4377F60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B4CE0-C002-4662-9A54-07B59314BA79}">
  <sheetPr codeName="Sheet67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37" t="s">
        <v>13</v>
      </c>
      <c r="N1" s="2" t="s">
        <v>14</v>
      </c>
      <c r="O1" s="38" t="s">
        <v>15</v>
      </c>
      <c r="Q1" s="32" t="s">
        <v>20</v>
      </c>
    </row>
    <row r="2" spans="1:17" x14ac:dyDescent="0.3">
      <c r="A2" s="9" t="s">
        <v>42</v>
      </c>
      <c r="B2" s="10" t="s">
        <v>54</v>
      </c>
      <c r="C2" s="11">
        <v>44317</v>
      </c>
      <c r="D2" s="12" t="s">
        <v>53</v>
      </c>
      <c r="E2" s="13">
        <v>191</v>
      </c>
      <c r="F2" s="13">
        <v>182</v>
      </c>
      <c r="G2" s="13">
        <v>186</v>
      </c>
      <c r="H2" s="13">
        <v>177</v>
      </c>
      <c r="I2" s="13"/>
      <c r="J2" s="13"/>
      <c r="K2" s="14">
        <v>4</v>
      </c>
      <c r="L2" s="14">
        <v>736</v>
      </c>
      <c r="M2" s="15">
        <v>184</v>
      </c>
      <c r="N2" s="16">
        <v>11</v>
      </c>
      <c r="O2" s="17">
        <v>195</v>
      </c>
    </row>
    <row r="4" spans="1:17" x14ac:dyDescent="0.3">
      <c r="K4" s="7">
        <f>SUM(K2:K3)</f>
        <v>4</v>
      </c>
      <c r="L4" s="7">
        <f>SUM(L2:L3)</f>
        <v>736</v>
      </c>
      <c r="M4" s="8">
        <f>SUM(L4/K4)</f>
        <v>184</v>
      </c>
      <c r="N4" s="7">
        <f>SUM(N2:N3)</f>
        <v>11</v>
      </c>
      <c r="O4" s="8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527" priority="1" rank="1"/>
  </conditionalFormatting>
  <conditionalFormatting sqref="I2">
    <cfRule type="top10" dxfId="526" priority="2" rank="1"/>
  </conditionalFormatting>
  <conditionalFormatting sqref="H2">
    <cfRule type="top10" dxfId="525" priority="3" rank="1"/>
  </conditionalFormatting>
  <conditionalFormatting sqref="G2">
    <cfRule type="top10" dxfId="524" priority="4" rank="1"/>
  </conditionalFormatting>
  <conditionalFormatting sqref="F2">
    <cfRule type="top10" dxfId="523" priority="5" rank="1"/>
  </conditionalFormatting>
  <conditionalFormatting sqref="E2">
    <cfRule type="top10" dxfId="522" priority="6" rank="1"/>
  </conditionalFormatting>
  <hyperlinks>
    <hyperlink ref="Q1" location="'National Rankings'!A1" display="Return to Rankings" xr:uid="{D0E49ADA-D100-4FAA-B738-479FDF9BDBE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C4B8-704E-479D-A940-8ACE7F13CAED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147</v>
      </c>
      <c r="C2" s="11">
        <v>44492</v>
      </c>
      <c r="D2" s="12" t="s">
        <v>122</v>
      </c>
      <c r="E2" s="13">
        <v>179</v>
      </c>
      <c r="F2" s="13">
        <v>182</v>
      </c>
      <c r="G2" s="13">
        <v>181</v>
      </c>
      <c r="H2" s="13">
        <v>180</v>
      </c>
      <c r="I2" s="13"/>
      <c r="J2" s="13"/>
      <c r="K2" s="14">
        <v>4</v>
      </c>
      <c r="L2" s="14">
        <v>722</v>
      </c>
      <c r="M2" s="15">
        <v>180.5</v>
      </c>
      <c r="N2" s="16">
        <v>3</v>
      </c>
      <c r="O2" s="17">
        <v>183.5</v>
      </c>
    </row>
    <row r="5" spans="1:17" x14ac:dyDescent="0.3">
      <c r="K5" s="7">
        <f>SUM(K2:K4)</f>
        <v>4</v>
      </c>
      <c r="L5" s="7">
        <f>SUM(L2:L4)</f>
        <v>722</v>
      </c>
      <c r="M5" s="8">
        <f>SUM(L5/K5)</f>
        <v>180.5</v>
      </c>
      <c r="N5" s="7">
        <f>SUM(N2:N4)</f>
        <v>3</v>
      </c>
      <c r="O5" s="8">
        <f>SUM(M5+N5)</f>
        <v>183.5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24"/>
  </protectedRanges>
  <conditionalFormatting sqref="E2">
    <cfRule type="top10" dxfId="2444" priority="1" rank="1"/>
  </conditionalFormatting>
  <conditionalFormatting sqref="F2">
    <cfRule type="top10" dxfId="2443" priority="2" rank="1"/>
  </conditionalFormatting>
  <conditionalFormatting sqref="G2">
    <cfRule type="top10" dxfId="2442" priority="3" rank="1"/>
  </conditionalFormatting>
  <conditionalFormatting sqref="H2">
    <cfRule type="top10" dxfId="2441" priority="4" rank="1"/>
  </conditionalFormatting>
  <conditionalFormatting sqref="I2">
    <cfRule type="top10" dxfId="2440" priority="5" rank="1"/>
  </conditionalFormatting>
  <conditionalFormatting sqref="J2">
    <cfRule type="top10" dxfId="2439" priority="6" rank="1"/>
  </conditionalFormatting>
  <hyperlinks>
    <hyperlink ref="Q1" location="'National Rankings'!A1" display="Return to Rankings" xr:uid="{B42B8E55-D2C0-423E-A885-0B00923F06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CC75E3-67D8-4FAC-AFC9-FBB57471C8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C380-4656-4ACD-9A5A-A1F58AF46985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90</v>
      </c>
      <c r="C2" s="11">
        <v>44352</v>
      </c>
      <c r="D2" s="12" t="s">
        <v>76</v>
      </c>
      <c r="E2" s="13">
        <v>176</v>
      </c>
      <c r="F2" s="13">
        <v>182</v>
      </c>
      <c r="G2" s="13">
        <v>175</v>
      </c>
      <c r="H2" s="13">
        <v>178</v>
      </c>
      <c r="I2" s="13"/>
      <c r="J2" s="13"/>
      <c r="K2" s="14">
        <v>4</v>
      </c>
      <c r="L2" s="14">
        <v>711</v>
      </c>
      <c r="M2" s="15">
        <v>177.75</v>
      </c>
      <c r="N2" s="16">
        <v>3</v>
      </c>
      <c r="O2" s="17">
        <v>180.75</v>
      </c>
    </row>
    <row r="5" spans="1:17" x14ac:dyDescent="0.3">
      <c r="K5" s="7">
        <f>SUM(K2:K4)</f>
        <v>4</v>
      </c>
      <c r="L5" s="7">
        <f>SUM(L2:L4)</f>
        <v>711</v>
      </c>
      <c r="M5" s="8">
        <f>SUM(L5/K5)</f>
        <v>177.75</v>
      </c>
      <c r="N5" s="7">
        <f>SUM(N2:N4)</f>
        <v>3</v>
      </c>
      <c r="O5" s="8">
        <f>SUM(M5+N5)</f>
        <v>180.75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7"/>
  </protectedRanges>
  <conditionalFormatting sqref="H2">
    <cfRule type="top10" dxfId="521" priority="3" rank="1"/>
  </conditionalFormatting>
  <conditionalFormatting sqref="E2">
    <cfRule type="top10" dxfId="520" priority="6" rank="1"/>
  </conditionalFormatting>
  <conditionalFormatting sqref="F2">
    <cfRule type="top10" dxfId="519" priority="5" rank="1"/>
  </conditionalFormatting>
  <conditionalFormatting sqref="G2">
    <cfRule type="top10" dxfId="518" priority="4" rank="1"/>
  </conditionalFormatting>
  <conditionalFormatting sqref="J2">
    <cfRule type="top10" dxfId="517" priority="1" rank="1"/>
  </conditionalFormatting>
  <conditionalFormatting sqref="I2">
    <cfRule type="top10" dxfId="516" priority="2" rank="1"/>
  </conditionalFormatting>
  <hyperlinks>
    <hyperlink ref="Q1" location="'National Rankings'!A1" display="Return to Rankings" xr:uid="{0622E605-011C-4B41-B171-628AD67029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A7F20A-0DE6-4520-BA11-A64DB624B2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9AC2E-C0AA-4AB1-9C3A-B6C4B8E79D6F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94</v>
      </c>
      <c r="C2" s="11">
        <v>44352</v>
      </c>
      <c r="D2" s="12" t="s">
        <v>72</v>
      </c>
      <c r="E2" s="13">
        <v>174</v>
      </c>
      <c r="F2" s="13">
        <v>173</v>
      </c>
      <c r="G2" s="13">
        <v>175</v>
      </c>
      <c r="H2" s="13">
        <v>165</v>
      </c>
      <c r="I2" s="13"/>
      <c r="J2" s="13"/>
      <c r="K2" s="14">
        <v>4</v>
      </c>
      <c r="L2" s="14">
        <v>687</v>
      </c>
      <c r="M2" s="15">
        <v>171.75</v>
      </c>
      <c r="N2" s="16">
        <v>3</v>
      </c>
      <c r="O2" s="17">
        <v>174.75</v>
      </c>
    </row>
    <row r="5" spans="1:17" x14ac:dyDescent="0.3">
      <c r="K5" s="7">
        <f>SUM(K2:K4)</f>
        <v>4</v>
      </c>
      <c r="L5" s="7">
        <f>SUM(L2:L4)</f>
        <v>687</v>
      </c>
      <c r="M5" s="8">
        <f>SUM(L5/K5)</f>
        <v>171.75</v>
      </c>
      <c r="N5" s="7">
        <f>SUM(N2:N4)</f>
        <v>3</v>
      </c>
      <c r="O5" s="8">
        <f>SUM(M5+N5)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J2">
    <cfRule type="top10" dxfId="515" priority="1" rank="1"/>
  </conditionalFormatting>
  <conditionalFormatting sqref="I2">
    <cfRule type="top10" dxfId="514" priority="2" rank="1"/>
  </conditionalFormatting>
  <conditionalFormatting sqref="H2">
    <cfRule type="top10" dxfId="513" priority="3" rank="1"/>
  </conditionalFormatting>
  <conditionalFormatting sqref="G2">
    <cfRule type="top10" dxfId="512" priority="4" rank="1"/>
  </conditionalFormatting>
  <conditionalFormatting sqref="F2">
    <cfRule type="top10" dxfId="511" priority="5" rank="1"/>
  </conditionalFormatting>
  <conditionalFormatting sqref="E2">
    <cfRule type="top10" dxfId="510" priority="6" rank="1"/>
  </conditionalFormatting>
  <hyperlinks>
    <hyperlink ref="Q1" location="'National Rankings'!A1" display="Return to Rankings" xr:uid="{92E8C83E-C245-4977-B2D3-0105017D50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10B160-E6B8-46F1-9293-E03C3AED7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1E17-E62F-4051-94BA-7B0AFA24735B}">
  <sheetPr codeName="Sheet127"/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68</v>
      </c>
      <c r="C2" s="11">
        <v>44304</v>
      </c>
      <c r="D2" s="12" t="s">
        <v>67</v>
      </c>
      <c r="E2" s="13">
        <v>183</v>
      </c>
      <c r="F2" s="13">
        <v>183</v>
      </c>
      <c r="G2" s="13">
        <v>190</v>
      </c>
      <c r="H2" s="13">
        <v>189</v>
      </c>
      <c r="I2" s="13"/>
      <c r="J2" s="13"/>
      <c r="K2" s="14">
        <v>4</v>
      </c>
      <c r="L2" s="14">
        <v>745</v>
      </c>
      <c r="M2" s="15">
        <v>186.25</v>
      </c>
      <c r="N2" s="16">
        <v>5</v>
      </c>
      <c r="O2" s="17">
        <v>191.25</v>
      </c>
    </row>
    <row r="3" spans="1:17" x14ac:dyDescent="0.3">
      <c r="A3" s="9" t="s">
        <v>42</v>
      </c>
      <c r="B3" s="10" t="s">
        <v>68</v>
      </c>
      <c r="C3" s="11">
        <v>44353</v>
      </c>
      <c r="D3" s="12" t="s">
        <v>67</v>
      </c>
      <c r="E3" s="13">
        <v>185</v>
      </c>
      <c r="F3" s="13">
        <v>185</v>
      </c>
      <c r="G3" s="13">
        <v>187</v>
      </c>
      <c r="H3" s="13">
        <v>185</v>
      </c>
      <c r="I3" s="13">
        <v>191</v>
      </c>
      <c r="J3" s="13">
        <v>190</v>
      </c>
      <c r="K3" s="14">
        <v>6</v>
      </c>
      <c r="L3" s="14">
        <v>1123</v>
      </c>
      <c r="M3" s="15">
        <v>187.16666666666666</v>
      </c>
      <c r="N3" s="16">
        <v>8</v>
      </c>
      <c r="O3" s="17">
        <v>195.16666666666666</v>
      </c>
    </row>
    <row r="4" spans="1:17" x14ac:dyDescent="0.3">
      <c r="A4" s="9" t="s">
        <v>42</v>
      </c>
      <c r="B4" s="10" t="s">
        <v>68</v>
      </c>
      <c r="C4" s="11">
        <v>44370</v>
      </c>
      <c r="D4" s="12" t="s">
        <v>67</v>
      </c>
      <c r="E4" s="13">
        <v>191</v>
      </c>
      <c r="F4" s="13">
        <v>191</v>
      </c>
      <c r="G4" s="13">
        <v>191</v>
      </c>
      <c r="H4" s="13">
        <v>190.001</v>
      </c>
      <c r="I4" s="13"/>
      <c r="J4" s="13"/>
      <c r="K4" s="14">
        <v>4</v>
      </c>
      <c r="L4" s="14">
        <v>763.00099999999998</v>
      </c>
      <c r="M4" s="15">
        <v>190.75024999999999</v>
      </c>
      <c r="N4" s="16">
        <v>9</v>
      </c>
      <c r="O4" s="17">
        <v>199.75024999999999</v>
      </c>
    </row>
    <row r="5" spans="1:17" x14ac:dyDescent="0.3">
      <c r="A5" s="9" t="s">
        <v>42</v>
      </c>
      <c r="B5" s="10" t="s">
        <v>68</v>
      </c>
      <c r="C5" s="11">
        <v>44388</v>
      </c>
      <c r="D5" s="12" t="s">
        <v>67</v>
      </c>
      <c r="E5" s="13">
        <v>191</v>
      </c>
      <c r="F5" s="13">
        <v>192</v>
      </c>
      <c r="G5" s="13">
        <v>190</v>
      </c>
      <c r="H5" s="13">
        <v>185</v>
      </c>
      <c r="I5" s="13"/>
      <c r="J5" s="13"/>
      <c r="K5" s="14">
        <v>4</v>
      </c>
      <c r="L5" s="14">
        <v>758</v>
      </c>
      <c r="M5" s="15">
        <v>189.5</v>
      </c>
      <c r="N5" s="16">
        <v>6</v>
      </c>
      <c r="O5" s="17">
        <v>195.5</v>
      </c>
    </row>
    <row r="6" spans="1:17" x14ac:dyDescent="0.3">
      <c r="A6" s="9" t="s">
        <v>42</v>
      </c>
      <c r="B6" s="10" t="s">
        <v>68</v>
      </c>
      <c r="C6" s="11">
        <v>44405</v>
      </c>
      <c r="D6" s="12" t="s">
        <v>67</v>
      </c>
      <c r="E6" s="13">
        <v>187</v>
      </c>
      <c r="F6" s="13">
        <v>187</v>
      </c>
      <c r="G6" s="13">
        <v>187</v>
      </c>
      <c r="H6" s="13">
        <v>190</v>
      </c>
      <c r="I6" s="13"/>
      <c r="J6" s="13"/>
      <c r="K6" s="14">
        <v>4</v>
      </c>
      <c r="L6" s="14">
        <v>751</v>
      </c>
      <c r="M6" s="15">
        <v>187.75</v>
      </c>
      <c r="N6" s="16">
        <v>4</v>
      </c>
      <c r="O6" s="17">
        <v>191.75</v>
      </c>
    </row>
    <row r="9" spans="1:17" x14ac:dyDescent="0.3">
      <c r="K9" s="7">
        <f>SUM(K2:K8)</f>
        <v>22</v>
      </c>
      <c r="L9" s="7">
        <f>SUM(L2:L8)</f>
        <v>4140.0010000000002</v>
      </c>
      <c r="M9" s="8">
        <f>SUM(L9/K9)</f>
        <v>188.18186363636366</v>
      </c>
      <c r="N9" s="7">
        <f>SUM(N2:N8)</f>
        <v>32</v>
      </c>
      <c r="O9" s="8">
        <f>SUM(M9+N9)</f>
        <v>220.18186363636366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3:C3 E3:J3" name="Range1_18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4:J4 B4:C4" name="Range1_30"/>
    <protectedRange algorithmName="SHA-512" hashValue="ON39YdpmFHfN9f47KpiRvqrKx0V9+erV1CNkpWzYhW/Qyc6aT8rEyCrvauWSYGZK2ia3o7vd3akF07acHAFpOA==" saltValue="yVW9XmDwTqEnmpSGai0KYg==" spinCount="100000" sqref="D4" name="Range1_1_22"/>
    <protectedRange algorithmName="SHA-512" hashValue="ON39YdpmFHfN9f47KpiRvqrKx0V9+erV1CNkpWzYhW/Qyc6aT8rEyCrvauWSYGZK2ia3o7vd3akF07acHAFpOA==" saltValue="yVW9XmDwTqEnmpSGai0KYg==" spinCount="100000" sqref="E5:J5 B5:C5" name="Range1_39"/>
    <protectedRange algorithmName="SHA-512" hashValue="ON39YdpmFHfN9f47KpiRvqrKx0V9+erV1CNkpWzYhW/Qyc6aT8rEyCrvauWSYGZK2ia3o7vd3akF07acHAFpOA==" saltValue="yVW9XmDwTqEnmpSGai0KYg==" spinCount="100000" sqref="D5" name="Range1_1_31"/>
    <protectedRange algorithmName="SHA-512" hashValue="ON39YdpmFHfN9f47KpiRvqrKx0V9+erV1CNkpWzYhW/Qyc6aT8rEyCrvauWSYGZK2ia3o7vd3akF07acHAFpOA==" saltValue="yVW9XmDwTqEnmpSGai0KYg==" spinCount="100000" sqref="B6:C6 E6:J6" name="Range1_4_4"/>
    <protectedRange algorithmName="SHA-512" hashValue="ON39YdpmFHfN9f47KpiRvqrKx0V9+erV1CNkpWzYhW/Qyc6aT8rEyCrvauWSYGZK2ia3o7vd3akF07acHAFpOA==" saltValue="yVW9XmDwTqEnmpSGai0KYg==" spinCount="100000" sqref="D6" name="Range1_1_2_4"/>
  </protectedRanges>
  <conditionalFormatting sqref="I2">
    <cfRule type="top10" dxfId="509" priority="25" rank="1"/>
  </conditionalFormatting>
  <conditionalFormatting sqref="H2">
    <cfRule type="top10" dxfId="508" priority="26" rank="1"/>
  </conditionalFormatting>
  <conditionalFormatting sqref="G2">
    <cfRule type="top10" dxfId="507" priority="27" rank="1"/>
  </conditionalFormatting>
  <conditionalFormatting sqref="F2">
    <cfRule type="top10" dxfId="506" priority="28" rank="1"/>
  </conditionalFormatting>
  <conditionalFormatting sqref="E2">
    <cfRule type="top10" dxfId="505" priority="29" rank="1"/>
  </conditionalFormatting>
  <conditionalFormatting sqref="J2">
    <cfRule type="top10" dxfId="504" priority="30" rank="1"/>
  </conditionalFormatting>
  <conditionalFormatting sqref="I3">
    <cfRule type="top10" dxfId="503" priority="19" rank="1"/>
  </conditionalFormatting>
  <conditionalFormatting sqref="H3">
    <cfRule type="top10" dxfId="502" priority="20" rank="1"/>
  </conditionalFormatting>
  <conditionalFormatting sqref="G3">
    <cfRule type="top10" dxfId="501" priority="21" rank="1"/>
  </conditionalFormatting>
  <conditionalFormatting sqref="F3">
    <cfRule type="top10" dxfId="500" priority="22" rank="1"/>
  </conditionalFormatting>
  <conditionalFormatting sqref="E3">
    <cfRule type="top10" dxfId="499" priority="23" rank="1"/>
  </conditionalFormatting>
  <conditionalFormatting sqref="J3">
    <cfRule type="top10" dxfId="498" priority="24" rank="1"/>
  </conditionalFormatting>
  <conditionalFormatting sqref="I4">
    <cfRule type="top10" dxfId="497" priority="13" rank="1"/>
  </conditionalFormatting>
  <conditionalFormatting sqref="H4">
    <cfRule type="top10" dxfId="496" priority="14" rank="1"/>
  </conditionalFormatting>
  <conditionalFormatting sqref="G4">
    <cfRule type="top10" dxfId="495" priority="15" rank="1"/>
  </conditionalFormatting>
  <conditionalFormatting sqref="F4">
    <cfRule type="top10" dxfId="494" priority="16" rank="1"/>
  </conditionalFormatting>
  <conditionalFormatting sqref="E4">
    <cfRule type="top10" dxfId="493" priority="17" rank="1"/>
  </conditionalFormatting>
  <conditionalFormatting sqref="J4">
    <cfRule type="top10" dxfId="492" priority="18" rank="1"/>
  </conditionalFormatting>
  <conditionalFormatting sqref="I5">
    <cfRule type="top10" dxfId="491" priority="7" rank="1"/>
  </conditionalFormatting>
  <conditionalFormatting sqref="H5">
    <cfRule type="top10" dxfId="490" priority="8" rank="1"/>
  </conditionalFormatting>
  <conditionalFormatting sqref="G5">
    <cfRule type="top10" dxfId="489" priority="9" rank="1"/>
  </conditionalFormatting>
  <conditionalFormatting sqref="F5">
    <cfRule type="top10" dxfId="488" priority="10" rank="1"/>
  </conditionalFormatting>
  <conditionalFormatting sqref="E5">
    <cfRule type="top10" dxfId="487" priority="11" rank="1"/>
  </conditionalFormatting>
  <conditionalFormatting sqref="J5">
    <cfRule type="top10" dxfId="486" priority="12" rank="1"/>
  </conditionalFormatting>
  <conditionalFormatting sqref="E6">
    <cfRule type="top10" dxfId="485" priority="6" rank="1"/>
  </conditionalFormatting>
  <conditionalFormatting sqref="F6">
    <cfRule type="top10" dxfId="484" priority="5" rank="1"/>
  </conditionalFormatting>
  <conditionalFormatting sqref="G6">
    <cfRule type="top10" dxfId="483" priority="4" rank="1"/>
  </conditionalFormatting>
  <conditionalFormatting sqref="H6">
    <cfRule type="top10" dxfId="482" priority="3" rank="1"/>
  </conditionalFormatting>
  <conditionalFormatting sqref="I6">
    <cfRule type="top10" dxfId="481" priority="2" rank="1"/>
  </conditionalFormatting>
  <conditionalFormatting sqref="J6">
    <cfRule type="top10" dxfId="480" priority="1" rank="1"/>
  </conditionalFormatting>
  <hyperlinks>
    <hyperlink ref="Q1" location="'National Rankings'!A1" display="Return to Rankings" xr:uid="{65F74E9A-E29E-445A-9853-E002281BE1E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A4EA6D-53FF-4DCD-922C-DE56D9DF30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F7A5-5924-48C9-9F0E-35ECF0BA00B7}">
  <dimension ref="A1:Q6"/>
  <sheetViews>
    <sheetView workbookViewId="0">
      <selection activeCell="D16" sqref="D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119</v>
      </c>
      <c r="C2" s="11">
        <v>44418</v>
      </c>
      <c r="D2" s="12" t="s">
        <v>76</v>
      </c>
      <c r="E2" s="13">
        <v>162</v>
      </c>
      <c r="F2" s="13">
        <v>171</v>
      </c>
      <c r="G2" s="13">
        <v>185</v>
      </c>
      <c r="H2" s="13">
        <v>178</v>
      </c>
      <c r="I2" s="13"/>
      <c r="J2" s="13"/>
      <c r="K2" s="14">
        <v>4</v>
      </c>
      <c r="L2" s="14">
        <v>696</v>
      </c>
      <c r="M2" s="15">
        <v>174</v>
      </c>
      <c r="N2" s="16">
        <v>4</v>
      </c>
      <c r="O2" s="17">
        <v>178</v>
      </c>
    </row>
    <row r="3" spans="1:17" x14ac:dyDescent="0.3">
      <c r="A3" s="9" t="s">
        <v>42</v>
      </c>
      <c r="B3" s="10" t="s">
        <v>119</v>
      </c>
      <c r="C3" s="11">
        <v>44427</v>
      </c>
      <c r="D3" s="12" t="s">
        <v>76</v>
      </c>
      <c r="E3" s="13">
        <v>177</v>
      </c>
      <c r="F3" s="13">
        <v>183</v>
      </c>
      <c r="G3" s="13">
        <v>183</v>
      </c>
      <c r="H3" s="13">
        <v>185</v>
      </c>
      <c r="I3" s="13"/>
      <c r="J3" s="13"/>
      <c r="K3" s="14">
        <v>4</v>
      </c>
      <c r="L3" s="14">
        <v>728</v>
      </c>
      <c r="M3" s="15">
        <v>182</v>
      </c>
      <c r="N3" s="16">
        <v>4</v>
      </c>
      <c r="O3" s="17">
        <v>186</v>
      </c>
    </row>
    <row r="6" spans="1:17" x14ac:dyDescent="0.3">
      <c r="K6" s="7">
        <f>SUM(K2:K5)</f>
        <v>8</v>
      </c>
      <c r="L6" s="7">
        <f>SUM(L2:L5)</f>
        <v>1424</v>
      </c>
      <c r="M6" s="8">
        <f>SUM(L6/K6)</f>
        <v>178</v>
      </c>
      <c r="N6" s="7">
        <f>SUM(N2:N5)</f>
        <v>8</v>
      </c>
      <c r="O6" s="8">
        <f>SUM(M6+N6)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5_1"/>
    <protectedRange algorithmName="SHA-512" hashValue="ON39YdpmFHfN9f47KpiRvqrKx0V9+erV1CNkpWzYhW/Qyc6aT8rEyCrvauWSYGZK2ia3o7vd3akF07acHAFpOA==" saltValue="yVW9XmDwTqEnmpSGai0KYg==" spinCount="100000" sqref="D2" name="Range1_1_48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J2">
    <cfRule type="top10" dxfId="479" priority="7" rank="1"/>
  </conditionalFormatting>
  <conditionalFormatting sqref="I2">
    <cfRule type="top10" dxfId="478" priority="8" rank="1"/>
  </conditionalFormatting>
  <conditionalFormatting sqref="H2">
    <cfRule type="top10" dxfId="477" priority="9" rank="1"/>
  </conditionalFormatting>
  <conditionalFormatting sqref="G2">
    <cfRule type="top10" dxfId="476" priority="10" rank="1"/>
  </conditionalFormatting>
  <conditionalFormatting sqref="F2">
    <cfRule type="top10" dxfId="475" priority="11" rank="1"/>
  </conditionalFormatting>
  <conditionalFormatting sqref="E2">
    <cfRule type="top10" dxfId="474" priority="12" rank="1"/>
  </conditionalFormatting>
  <conditionalFormatting sqref="E3">
    <cfRule type="top10" dxfId="473" priority="6" rank="1"/>
  </conditionalFormatting>
  <conditionalFormatting sqref="F3">
    <cfRule type="top10" dxfId="472" priority="5" rank="1"/>
  </conditionalFormatting>
  <conditionalFormatting sqref="G3">
    <cfRule type="top10" dxfId="471" priority="4" rank="1"/>
  </conditionalFormatting>
  <conditionalFormatting sqref="H3">
    <cfRule type="top10" dxfId="470" priority="3" rank="1"/>
  </conditionalFormatting>
  <conditionalFormatting sqref="I3">
    <cfRule type="top10" dxfId="469" priority="2" rank="1"/>
  </conditionalFormatting>
  <conditionalFormatting sqref="J3">
    <cfRule type="top10" dxfId="468" priority="1" rank="1"/>
  </conditionalFormatting>
  <hyperlinks>
    <hyperlink ref="Q1" location="'National Rankings'!A1" display="Return to Rankings" xr:uid="{38CFF54A-CA0F-43E9-B614-831EE2D769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92DBA9-2953-42B5-B75E-534BB928B8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5920-396E-4A95-BA2C-9317C1A77622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86</v>
      </c>
      <c r="C2" s="11">
        <v>44345</v>
      </c>
      <c r="D2" s="12" t="s">
        <v>36</v>
      </c>
      <c r="E2" s="13">
        <v>184</v>
      </c>
      <c r="F2" s="13">
        <v>168</v>
      </c>
      <c r="G2" s="13">
        <v>178</v>
      </c>
      <c r="H2" s="13">
        <v>177</v>
      </c>
      <c r="I2" s="13">
        <v>171</v>
      </c>
      <c r="J2" s="13">
        <v>164</v>
      </c>
      <c r="K2" s="14">
        <v>6</v>
      </c>
      <c r="L2" s="14">
        <v>1042</v>
      </c>
      <c r="M2" s="15">
        <v>173.66666666666666</v>
      </c>
      <c r="N2" s="16">
        <v>4</v>
      </c>
      <c r="O2" s="17">
        <v>177.66666666666666</v>
      </c>
    </row>
    <row r="5" spans="1:17" x14ac:dyDescent="0.3">
      <c r="K5" s="7">
        <f>SUM(K2:K4)</f>
        <v>6</v>
      </c>
      <c r="L5" s="7">
        <f>SUM(L2:L4)</f>
        <v>1042</v>
      </c>
      <c r="M5" s="8">
        <f>SUM(L5/K5)</f>
        <v>173.66666666666666</v>
      </c>
      <c r="N5" s="7">
        <f>SUM(N2:N4)</f>
        <v>4</v>
      </c>
      <c r="O5" s="8">
        <f>SUM(M5+N5)</f>
        <v>177.66666666666666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2"/>
    <protectedRange algorithmName="SHA-512" hashValue="ON39YdpmFHfN9f47KpiRvqrKx0V9+erV1CNkpWzYhW/Qyc6aT8rEyCrvauWSYGZK2ia3o7vd3akF07acHAFpOA==" saltValue="yVW9XmDwTqEnmpSGai0KYg==" spinCount="100000" sqref="D2" name="Range1_1_1_6"/>
  </protectedRanges>
  <conditionalFormatting sqref="J2">
    <cfRule type="top10" dxfId="467" priority="1" rank="1"/>
  </conditionalFormatting>
  <conditionalFormatting sqref="I2">
    <cfRule type="top10" dxfId="466" priority="2" rank="1"/>
  </conditionalFormatting>
  <conditionalFormatting sqref="H2">
    <cfRule type="top10" dxfId="465" priority="3" rank="1"/>
  </conditionalFormatting>
  <conditionalFormatting sqref="G2">
    <cfRule type="top10" dxfId="464" priority="4" rank="1"/>
  </conditionalFormatting>
  <conditionalFormatting sqref="F2">
    <cfRule type="top10" dxfId="463" priority="5" rank="1"/>
  </conditionalFormatting>
  <conditionalFormatting sqref="E2">
    <cfRule type="top10" dxfId="462" priority="6" rank="1"/>
  </conditionalFormatting>
  <hyperlinks>
    <hyperlink ref="Q1" location="'National Rankings'!A1" display="Return to Rankings" xr:uid="{23CC600C-BA90-4A48-96A5-8A99E869A8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748BCE-4C94-4345-BBE4-9E0BC22445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21264-5C07-4F6F-92A7-273287B44567}">
  <sheetPr codeName="Sheet153"/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71</v>
      </c>
      <c r="C2" s="11">
        <v>44289</v>
      </c>
      <c r="D2" s="12" t="s">
        <v>72</v>
      </c>
      <c r="E2" s="13">
        <v>179</v>
      </c>
      <c r="F2" s="13">
        <v>193</v>
      </c>
      <c r="G2" s="13">
        <v>175</v>
      </c>
      <c r="H2" s="13">
        <v>184</v>
      </c>
      <c r="I2" s="13"/>
      <c r="J2" s="13"/>
      <c r="K2" s="14">
        <v>4</v>
      </c>
      <c r="L2" s="14">
        <v>731</v>
      </c>
      <c r="M2" s="15">
        <v>182.75</v>
      </c>
      <c r="N2" s="16">
        <v>9</v>
      </c>
      <c r="O2" s="17">
        <v>191.75</v>
      </c>
    </row>
    <row r="3" spans="1:17" x14ac:dyDescent="0.3">
      <c r="A3" s="9" t="s">
        <v>24</v>
      </c>
      <c r="B3" s="10" t="s">
        <v>73</v>
      </c>
      <c r="C3" s="11">
        <v>44380</v>
      </c>
      <c r="D3" s="12" t="s">
        <v>72</v>
      </c>
      <c r="E3" s="13">
        <v>172</v>
      </c>
      <c r="F3" s="13">
        <v>170</v>
      </c>
      <c r="G3" s="13">
        <v>181</v>
      </c>
      <c r="H3" s="13">
        <v>180</v>
      </c>
      <c r="I3" s="13">
        <v>178</v>
      </c>
      <c r="J3" s="13">
        <v>176</v>
      </c>
      <c r="K3" s="14">
        <v>6</v>
      </c>
      <c r="L3" s="14">
        <v>1057</v>
      </c>
      <c r="M3" s="15">
        <v>176.16666666666666</v>
      </c>
      <c r="N3" s="16">
        <v>4</v>
      </c>
      <c r="O3" s="17">
        <f>SUM(M3:N3)</f>
        <v>180.16666666666666</v>
      </c>
    </row>
    <row r="4" spans="1:17" x14ac:dyDescent="0.3">
      <c r="A4" s="9" t="s">
        <v>42</v>
      </c>
      <c r="B4" s="10" t="s">
        <v>120</v>
      </c>
      <c r="C4" s="11">
        <v>44415</v>
      </c>
      <c r="D4" s="12" t="s">
        <v>72</v>
      </c>
      <c r="E4" s="13">
        <v>182</v>
      </c>
      <c r="F4" s="13">
        <v>169</v>
      </c>
      <c r="G4" s="13">
        <v>172</v>
      </c>
      <c r="H4" s="13">
        <v>173</v>
      </c>
      <c r="I4" s="13"/>
      <c r="J4" s="13"/>
      <c r="K4" s="14">
        <v>4</v>
      </c>
      <c r="L4" s="14">
        <v>696</v>
      </c>
      <c r="M4" s="15">
        <v>174</v>
      </c>
      <c r="N4" s="16">
        <v>6</v>
      </c>
      <c r="O4" s="17">
        <v>180</v>
      </c>
    </row>
    <row r="5" spans="1:17" x14ac:dyDescent="0.3">
      <c r="A5" s="9" t="s">
        <v>42</v>
      </c>
      <c r="B5" s="10" t="s">
        <v>120</v>
      </c>
      <c r="C5" s="11">
        <v>44443</v>
      </c>
      <c r="D5" s="12" t="s">
        <v>72</v>
      </c>
      <c r="E5" s="13">
        <v>175</v>
      </c>
      <c r="F5" s="13">
        <v>183</v>
      </c>
      <c r="G5" s="13">
        <v>175</v>
      </c>
      <c r="H5" s="13">
        <v>170</v>
      </c>
      <c r="I5" s="13"/>
      <c r="J5" s="13"/>
      <c r="K5" s="14">
        <v>4</v>
      </c>
      <c r="L5" s="14">
        <v>703</v>
      </c>
      <c r="M5" s="15">
        <v>175.75</v>
      </c>
      <c r="N5" s="16">
        <v>5</v>
      </c>
      <c r="O5" s="17">
        <v>180.75</v>
      </c>
    </row>
    <row r="6" spans="1:17" x14ac:dyDescent="0.3">
      <c r="A6" s="9" t="s">
        <v>42</v>
      </c>
      <c r="B6" s="10" t="s">
        <v>120</v>
      </c>
      <c r="C6" s="11">
        <v>44471</v>
      </c>
      <c r="D6" s="12" t="s">
        <v>72</v>
      </c>
      <c r="E6" s="13">
        <v>167</v>
      </c>
      <c r="F6" s="13">
        <v>175</v>
      </c>
      <c r="G6" s="13">
        <v>175</v>
      </c>
      <c r="H6" s="13">
        <v>179</v>
      </c>
      <c r="I6" s="13">
        <v>171</v>
      </c>
      <c r="J6" s="13">
        <v>177</v>
      </c>
      <c r="K6" s="14">
        <v>6</v>
      </c>
      <c r="L6" s="14">
        <v>1044</v>
      </c>
      <c r="M6" s="15">
        <v>174</v>
      </c>
      <c r="N6" s="16">
        <v>6</v>
      </c>
      <c r="O6" s="17">
        <v>180</v>
      </c>
    </row>
    <row r="9" spans="1:17" x14ac:dyDescent="0.3">
      <c r="K9" s="7">
        <f>SUM(K2:K8)</f>
        <v>24</v>
      </c>
      <c r="L9" s="7">
        <f>SUM(L2:L8)</f>
        <v>4231</v>
      </c>
      <c r="M9" s="8">
        <f>SUM(L9/K9)</f>
        <v>176.29166666666666</v>
      </c>
      <c r="N9" s="7">
        <f>SUM(N2:N8)</f>
        <v>30</v>
      </c>
      <c r="O9" s="8">
        <f>SUM(M9+N9)</f>
        <v>206.29166666666666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7"/>
    <protectedRange algorithmName="SHA-512" hashValue="ON39YdpmFHfN9f47KpiRvqrKx0V9+erV1CNkpWzYhW/Qyc6aT8rEyCrvauWSYGZK2ia3o7vd3akF07acHAFpOA==" saltValue="yVW9XmDwTqEnmpSGai0KYg==" spinCount="100000" sqref="D5" name="Range1_1_5"/>
    <protectedRange algorithmName="SHA-512" hashValue="ON39YdpmFHfN9f47KpiRvqrKx0V9+erV1CNkpWzYhW/Qyc6aT8rEyCrvauWSYGZK2ia3o7vd3akF07acHAFpOA==" saltValue="yVW9XmDwTqEnmpSGai0KYg==" spinCount="100000" sqref="I6:J6 B6:C6" name="Range1_14_4_1"/>
    <protectedRange algorithmName="SHA-512" hashValue="ON39YdpmFHfN9f47KpiRvqrKx0V9+erV1CNkpWzYhW/Qyc6aT8rEyCrvauWSYGZK2ia3o7vd3akF07acHAFpOA==" saltValue="yVW9XmDwTqEnmpSGai0KYg==" spinCount="100000" sqref="D6" name="Range1_1_14_3_1"/>
    <protectedRange algorithmName="SHA-512" hashValue="ON39YdpmFHfN9f47KpiRvqrKx0V9+erV1CNkpWzYhW/Qyc6aT8rEyCrvauWSYGZK2ia3o7vd3akF07acHAFpOA==" saltValue="yVW9XmDwTqEnmpSGai0KYg==" spinCount="100000" sqref="E6:H6" name="Range1_3_2_2_1"/>
  </protectedRanges>
  <conditionalFormatting sqref="H2">
    <cfRule type="top10" dxfId="461" priority="33" rank="1"/>
  </conditionalFormatting>
  <conditionalFormatting sqref="E2">
    <cfRule type="top10" dxfId="460" priority="36" rank="1"/>
  </conditionalFormatting>
  <conditionalFormatting sqref="F2">
    <cfRule type="top10" dxfId="459" priority="35" rank="1"/>
  </conditionalFormatting>
  <conditionalFormatting sqref="G2">
    <cfRule type="top10" dxfId="458" priority="34" rank="1"/>
  </conditionalFormatting>
  <conditionalFormatting sqref="J2">
    <cfRule type="top10" dxfId="457" priority="31" rank="1"/>
  </conditionalFormatting>
  <conditionalFormatting sqref="I2">
    <cfRule type="top10" dxfId="456" priority="32" rank="1"/>
  </conditionalFormatting>
  <conditionalFormatting sqref="E3">
    <cfRule type="top10" dxfId="455" priority="24" rank="1"/>
  </conditionalFormatting>
  <conditionalFormatting sqref="F3">
    <cfRule type="top10" dxfId="454" priority="23" rank="1"/>
  </conditionalFormatting>
  <conditionalFormatting sqref="G3">
    <cfRule type="top10" dxfId="453" priority="22" rank="1"/>
  </conditionalFormatting>
  <conditionalFormatting sqref="H3">
    <cfRule type="top10" dxfId="452" priority="21" rank="1"/>
  </conditionalFormatting>
  <conditionalFormatting sqref="I3">
    <cfRule type="top10" dxfId="451" priority="20" rank="1"/>
  </conditionalFormatting>
  <conditionalFormatting sqref="J3">
    <cfRule type="top10" dxfId="450" priority="19" rank="1"/>
  </conditionalFormatting>
  <conditionalFormatting sqref="E4">
    <cfRule type="top10" dxfId="449" priority="18" rank="1"/>
  </conditionalFormatting>
  <conditionalFormatting sqref="F4">
    <cfRule type="top10" dxfId="448" priority="17" rank="1"/>
  </conditionalFormatting>
  <conditionalFormatting sqref="G4">
    <cfRule type="top10" dxfId="447" priority="16" rank="1"/>
  </conditionalFormatting>
  <conditionalFormatting sqref="H4">
    <cfRule type="top10" dxfId="446" priority="15" rank="1"/>
  </conditionalFormatting>
  <conditionalFormatting sqref="I4">
    <cfRule type="top10" dxfId="445" priority="14" rank="1"/>
  </conditionalFormatting>
  <conditionalFormatting sqref="J4">
    <cfRule type="top10" dxfId="444" priority="13" rank="1"/>
  </conditionalFormatting>
  <conditionalFormatting sqref="J5">
    <cfRule type="top10" dxfId="443" priority="7" rank="1"/>
  </conditionalFormatting>
  <conditionalFormatting sqref="I5">
    <cfRule type="top10" dxfId="442" priority="8" rank="1"/>
  </conditionalFormatting>
  <conditionalFormatting sqref="H5">
    <cfRule type="top10" dxfId="441" priority="9" rank="1"/>
  </conditionalFormatting>
  <conditionalFormatting sqref="G5">
    <cfRule type="top10" dxfId="440" priority="10" rank="1"/>
  </conditionalFormatting>
  <conditionalFormatting sqref="F5">
    <cfRule type="top10" dxfId="439" priority="11" rank="1"/>
  </conditionalFormatting>
  <conditionalFormatting sqref="E5">
    <cfRule type="top10" dxfId="438" priority="12" rank="1"/>
  </conditionalFormatting>
  <conditionalFormatting sqref="F6">
    <cfRule type="top10" dxfId="437" priority="5" rank="1"/>
  </conditionalFormatting>
  <conditionalFormatting sqref="G6">
    <cfRule type="top10" dxfId="436" priority="4" rank="1"/>
  </conditionalFormatting>
  <conditionalFormatting sqref="H6">
    <cfRule type="top10" dxfId="435" priority="3" rank="1"/>
  </conditionalFormatting>
  <conditionalFormatting sqref="I6">
    <cfRule type="top10" dxfId="434" priority="1" rank="1"/>
  </conditionalFormatting>
  <conditionalFormatting sqref="J6">
    <cfRule type="top10" dxfId="433" priority="2" rank="1"/>
  </conditionalFormatting>
  <conditionalFormatting sqref="E6">
    <cfRule type="top10" dxfId="432" priority="6" rank="1"/>
  </conditionalFormatting>
  <hyperlinks>
    <hyperlink ref="Q1" location="'National Rankings'!A1" display="Return to Rankings" xr:uid="{09B1FE51-8082-432C-B89B-99D6ABA9B7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D82164-D4F8-463A-8152-8F8AAA737E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29CD7-26C6-458C-84E0-6BB60AD8BEB1}">
  <sheetPr codeName="Sheet100"/>
  <dimension ref="A1:Q17"/>
  <sheetViews>
    <sheetView workbookViewId="0">
      <selection activeCell="A14" sqref="A14:O1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63</v>
      </c>
      <c r="C2" s="11">
        <v>44304</v>
      </c>
      <c r="D2" s="12" t="s">
        <v>60</v>
      </c>
      <c r="E2" s="13">
        <v>181</v>
      </c>
      <c r="F2" s="13">
        <v>181</v>
      </c>
      <c r="G2" s="13">
        <v>179</v>
      </c>
      <c r="H2" s="13">
        <v>187</v>
      </c>
      <c r="I2" s="13"/>
      <c r="J2" s="13"/>
      <c r="K2" s="14">
        <v>4</v>
      </c>
      <c r="L2" s="14">
        <v>728</v>
      </c>
      <c r="M2" s="15">
        <v>182</v>
      </c>
      <c r="N2" s="16">
        <v>3</v>
      </c>
      <c r="O2" s="17">
        <v>185</v>
      </c>
    </row>
    <row r="3" spans="1:17" x14ac:dyDescent="0.3">
      <c r="A3" s="9" t="s">
        <v>42</v>
      </c>
      <c r="B3" s="10" t="s">
        <v>63</v>
      </c>
      <c r="C3" s="11">
        <v>44339</v>
      </c>
      <c r="D3" s="12" t="s">
        <v>80</v>
      </c>
      <c r="E3" s="13">
        <v>188</v>
      </c>
      <c r="F3" s="13">
        <v>187</v>
      </c>
      <c r="G3" s="13">
        <v>187</v>
      </c>
      <c r="H3" s="13">
        <v>191</v>
      </c>
      <c r="I3" s="13"/>
      <c r="J3" s="13"/>
      <c r="K3" s="14">
        <v>4</v>
      </c>
      <c r="L3" s="14">
        <v>753</v>
      </c>
      <c r="M3" s="15">
        <v>188.25</v>
      </c>
      <c r="N3" s="16">
        <v>4</v>
      </c>
      <c r="O3" s="17">
        <v>192.25</v>
      </c>
    </row>
    <row r="4" spans="1:17" x14ac:dyDescent="0.3">
      <c r="A4" s="9" t="s">
        <v>42</v>
      </c>
      <c r="B4" s="10" t="s">
        <v>63</v>
      </c>
      <c r="C4" s="11">
        <v>44346</v>
      </c>
      <c r="D4" s="12" t="s">
        <v>60</v>
      </c>
      <c r="E4" s="13">
        <v>181.1</v>
      </c>
      <c r="F4" s="13">
        <v>170</v>
      </c>
      <c r="G4" s="13">
        <v>185</v>
      </c>
      <c r="H4" s="13">
        <v>172</v>
      </c>
      <c r="I4" s="13"/>
      <c r="J4" s="13"/>
      <c r="K4" s="14">
        <v>4</v>
      </c>
      <c r="L4" s="14">
        <v>708.1</v>
      </c>
      <c r="M4" s="15">
        <v>177.02500000000001</v>
      </c>
      <c r="N4" s="16">
        <v>3</v>
      </c>
      <c r="O4" s="17">
        <v>180.02500000000001</v>
      </c>
    </row>
    <row r="5" spans="1:17" x14ac:dyDescent="0.3">
      <c r="A5" s="9" t="s">
        <v>42</v>
      </c>
      <c r="B5" s="10" t="s">
        <v>63</v>
      </c>
      <c r="C5" s="11">
        <v>44360</v>
      </c>
      <c r="D5" s="12" t="s">
        <v>60</v>
      </c>
      <c r="E5" s="13">
        <v>190</v>
      </c>
      <c r="F5" s="13">
        <v>193</v>
      </c>
      <c r="G5" s="13">
        <v>190</v>
      </c>
      <c r="H5" s="13">
        <v>185</v>
      </c>
      <c r="I5" s="13"/>
      <c r="J5" s="13"/>
      <c r="K5" s="14">
        <v>4</v>
      </c>
      <c r="L5" s="14">
        <v>758</v>
      </c>
      <c r="M5" s="15">
        <v>189.5</v>
      </c>
      <c r="N5" s="16">
        <v>5</v>
      </c>
      <c r="O5" s="17">
        <v>194.5</v>
      </c>
    </row>
    <row r="6" spans="1:17" x14ac:dyDescent="0.3">
      <c r="A6" s="9" t="s">
        <v>42</v>
      </c>
      <c r="B6" s="10" t="s">
        <v>63</v>
      </c>
      <c r="C6" s="11">
        <v>44374</v>
      </c>
      <c r="D6" s="12" t="s">
        <v>80</v>
      </c>
      <c r="E6" s="13">
        <v>192</v>
      </c>
      <c r="F6" s="13">
        <v>192</v>
      </c>
      <c r="G6" s="13">
        <v>189</v>
      </c>
      <c r="H6" s="13">
        <v>188</v>
      </c>
      <c r="I6" s="13"/>
      <c r="J6" s="13"/>
      <c r="K6" s="14">
        <v>4</v>
      </c>
      <c r="L6" s="14">
        <v>761</v>
      </c>
      <c r="M6" s="15">
        <v>190.25</v>
      </c>
      <c r="N6" s="16">
        <v>6</v>
      </c>
      <c r="O6" s="17">
        <v>196.25</v>
      </c>
    </row>
    <row r="7" spans="1:17" x14ac:dyDescent="0.3">
      <c r="A7" s="9" t="s">
        <v>42</v>
      </c>
      <c r="B7" s="10" t="s">
        <v>63</v>
      </c>
      <c r="C7" s="11">
        <v>44388</v>
      </c>
      <c r="D7" s="12" t="s">
        <v>60</v>
      </c>
      <c r="E7" s="49">
        <v>183</v>
      </c>
      <c r="F7" s="49">
        <v>186</v>
      </c>
      <c r="G7" s="49">
        <v>186</v>
      </c>
      <c r="H7" s="49">
        <v>189</v>
      </c>
      <c r="I7" s="49"/>
      <c r="J7" s="49"/>
      <c r="K7" s="14">
        <v>4</v>
      </c>
      <c r="L7" s="14">
        <v>744</v>
      </c>
      <c r="M7" s="15">
        <v>186</v>
      </c>
      <c r="N7" s="16">
        <v>5</v>
      </c>
      <c r="O7" s="17">
        <v>191</v>
      </c>
    </row>
    <row r="8" spans="1:17" x14ac:dyDescent="0.3">
      <c r="A8" s="9" t="s">
        <v>42</v>
      </c>
      <c r="B8" s="10" t="s">
        <v>63</v>
      </c>
      <c r="C8" s="11">
        <v>44416</v>
      </c>
      <c r="D8" s="12" t="s">
        <v>60</v>
      </c>
      <c r="E8" s="49">
        <v>189.001</v>
      </c>
      <c r="F8" s="49">
        <v>187</v>
      </c>
      <c r="G8" s="49">
        <v>190</v>
      </c>
      <c r="H8" s="49">
        <v>190</v>
      </c>
      <c r="I8" s="49">
        <v>184</v>
      </c>
      <c r="J8" s="49">
        <v>182</v>
      </c>
      <c r="K8" s="14">
        <v>6</v>
      </c>
      <c r="L8" s="14">
        <v>1122.001</v>
      </c>
      <c r="M8" s="15">
        <v>187.00016666666667</v>
      </c>
      <c r="N8" s="16">
        <v>8</v>
      </c>
      <c r="O8" s="17">
        <v>195.00016666666667</v>
      </c>
    </row>
    <row r="9" spans="1:17" x14ac:dyDescent="0.3">
      <c r="A9" s="9" t="s">
        <v>42</v>
      </c>
      <c r="B9" s="10" t="s">
        <v>63</v>
      </c>
      <c r="C9" s="11">
        <v>44402</v>
      </c>
      <c r="D9" s="12" t="s">
        <v>80</v>
      </c>
      <c r="E9" s="13">
        <v>193</v>
      </c>
      <c r="F9" s="13">
        <v>191</v>
      </c>
      <c r="G9" s="13">
        <v>191</v>
      </c>
      <c r="H9" s="13">
        <v>194</v>
      </c>
      <c r="I9" s="13"/>
      <c r="J9" s="13"/>
      <c r="K9" s="14">
        <v>4</v>
      </c>
      <c r="L9" s="14">
        <v>769</v>
      </c>
      <c r="M9" s="15">
        <v>192.25</v>
      </c>
      <c r="N9" s="16">
        <v>11</v>
      </c>
      <c r="O9" s="17">
        <v>203.25</v>
      </c>
    </row>
    <row r="10" spans="1:17" x14ac:dyDescent="0.3">
      <c r="A10" s="9" t="s">
        <v>42</v>
      </c>
      <c r="B10" s="10" t="s">
        <v>63</v>
      </c>
      <c r="C10" s="11">
        <v>44437</v>
      </c>
      <c r="D10" s="12" t="s">
        <v>80</v>
      </c>
      <c r="E10" s="13">
        <v>190</v>
      </c>
      <c r="F10" s="13">
        <v>196</v>
      </c>
      <c r="G10" s="13">
        <v>191</v>
      </c>
      <c r="H10" s="13">
        <v>192</v>
      </c>
      <c r="I10" s="13"/>
      <c r="J10" s="13"/>
      <c r="K10" s="14">
        <v>4</v>
      </c>
      <c r="L10" s="14">
        <v>769</v>
      </c>
      <c r="M10" s="15">
        <v>192.25</v>
      </c>
      <c r="N10" s="16">
        <v>13</v>
      </c>
      <c r="O10" s="17">
        <v>205.25</v>
      </c>
    </row>
    <row r="11" spans="1:17" x14ac:dyDescent="0.3">
      <c r="A11" s="9" t="s">
        <v>42</v>
      </c>
      <c r="B11" s="10" t="s">
        <v>63</v>
      </c>
      <c r="C11" s="11">
        <v>44451</v>
      </c>
      <c r="D11" s="12" t="s">
        <v>60</v>
      </c>
      <c r="E11" s="13">
        <v>183</v>
      </c>
      <c r="F11" s="13">
        <v>186</v>
      </c>
      <c r="G11" s="13">
        <v>181</v>
      </c>
      <c r="H11" s="13">
        <v>186.1</v>
      </c>
      <c r="I11" s="13">
        <v>189</v>
      </c>
      <c r="J11" s="13">
        <v>188</v>
      </c>
      <c r="K11" s="14">
        <v>6</v>
      </c>
      <c r="L11" s="14">
        <v>1113.0999999999999</v>
      </c>
      <c r="M11" s="15">
        <v>185.51666666666665</v>
      </c>
      <c r="N11" s="16">
        <v>26</v>
      </c>
      <c r="O11" s="17">
        <v>211.51666666666665</v>
      </c>
    </row>
    <row r="12" spans="1:17" x14ac:dyDescent="0.3">
      <c r="A12" s="9" t="s">
        <v>42</v>
      </c>
      <c r="B12" s="10" t="s">
        <v>63</v>
      </c>
      <c r="C12" s="11">
        <v>44465</v>
      </c>
      <c r="D12" s="12" t="s">
        <v>137</v>
      </c>
      <c r="E12" s="13">
        <v>185</v>
      </c>
      <c r="F12" s="13">
        <v>189</v>
      </c>
      <c r="G12" s="13">
        <v>189</v>
      </c>
      <c r="H12" s="13">
        <v>191</v>
      </c>
      <c r="I12" s="13">
        <v>194</v>
      </c>
      <c r="J12" s="13">
        <v>188</v>
      </c>
      <c r="K12" s="14">
        <v>6</v>
      </c>
      <c r="L12" s="14">
        <v>1136</v>
      </c>
      <c r="M12" s="15">
        <v>189.33333333333334</v>
      </c>
      <c r="N12" s="16">
        <v>22</v>
      </c>
      <c r="O12" s="17">
        <v>211.33333333333334</v>
      </c>
    </row>
    <row r="13" spans="1:17" x14ac:dyDescent="0.3">
      <c r="A13" s="9" t="s">
        <v>42</v>
      </c>
      <c r="B13" s="10" t="s">
        <v>63</v>
      </c>
      <c r="C13" s="11">
        <v>44479</v>
      </c>
      <c r="D13" s="12" t="s">
        <v>60</v>
      </c>
      <c r="E13" s="13">
        <v>188</v>
      </c>
      <c r="F13" s="13">
        <v>186</v>
      </c>
      <c r="G13" s="13">
        <v>184</v>
      </c>
      <c r="H13" s="13">
        <v>186</v>
      </c>
      <c r="I13" s="13"/>
      <c r="J13" s="13"/>
      <c r="K13" s="14">
        <v>4</v>
      </c>
      <c r="L13" s="14">
        <v>744</v>
      </c>
      <c r="M13" s="15">
        <v>186</v>
      </c>
      <c r="N13" s="16">
        <v>11</v>
      </c>
      <c r="O13" s="17">
        <v>197</v>
      </c>
    </row>
    <row r="14" spans="1:17" x14ac:dyDescent="0.3">
      <c r="A14" s="9" t="s">
        <v>42</v>
      </c>
      <c r="B14" s="10" t="s">
        <v>63</v>
      </c>
      <c r="C14" s="11">
        <v>44493</v>
      </c>
      <c r="D14" s="12" t="s">
        <v>80</v>
      </c>
      <c r="E14" s="13">
        <v>184</v>
      </c>
      <c r="F14" s="13">
        <v>184</v>
      </c>
      <c r="G14" s="13">
        <v>189</v>
      </c>
      <c r="H14" s="13">
        <v>194</v>
      </c>
      <c r="I14" s="13"/>
      <c r="J14" s="13"/>
      <c r="K14" s="14">
        <v>4</v>
      </c>
      <c r="L14" s="14">
        <v>751</v>
      </c>
      <c r="M14" s="15">
        <v>187.75</v>
      </c>
      <c r="N14" s="16">
        <v>5</v>
      </c>
      <c r="O14" s="17">
        <v>192.75</v>
      </c>
    </row>
    <row r="17" spans="11:15" x14ac:dyDescent="0.3">
      <c r="K17" s="7">
        <f>SUM(K2:K16)</f>
        <v>58</v>
      </c>
      <c r="L17" s="7">
        <f>SUM(L2:L16)</f>
        <v>10856.201000000001</v>
      </c>
      <c r="M17" s="8">
        <f>SUM(L17/K17)</f>
        <v>187.17587931034484</v>
      </c>
      <c r="N17" s="7">
        <f>SUM(N2:N16)</f>
        <v>122</v>
      </c>
      <c r="O17" s="8">
        <f>SUM(M17+N17)</f>
        <v>309.17587931034484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3"/>
    <protectedRange algorithmName="SHA-512" hashValue="ON39YdpmFHfN9f47KpiRvqrKx0V9+erV1CNkpWzYhW/Qyc6aT8rEyCrvauWSYGZK2ia3o7vd3akF07acHAFpOA==" saltValue="yVW9XmDwTqEnmpSGai0KYg==" spinCount="100000" sqref="B5:C5 E5:J5" name="Range1_9_1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6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7:J7 B7:C7" name="Range1_18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B8:C8 E8:J8" name="Range1_4_4"/>
    <protectedRange algorithmName="SHA-512" hashValue="ON39YdpmFHfN9f47KpiRvqrKx0V9+erV1CNkpWzYhW/Qyc6aT8rEyCrvauWSYGZK2ia3o7vd3akF07acHAFpOA==" saltValue="yVW9XmDwTqEnmpSGai0KYg==" spinCount="100000" sqref="D8" name="Range1_1_2_4"/>
    <protectedRange algorithmName="SHA-512" hashValue="ON39YdpmFHfN9f47KpiRvqrKx0V9+erV1CNkpWzYhW/Qyc6aT8rEyCrvauWSYGZK2ia3o7vd3akF07acHAFpOA==" saltValue="yVW9XmDwTqEnmpSGai0KYg==" spinCount="100000" sqref="B9:C9 E9:J9" name="Range1_22"/>
    <protectedRange algorithmName="SHA-512" hashValue="ON39YdpmFHfN9f47KpiRvqrKx0V9+erV1CNkpWzYhW/Qyc6aT8rEyCrvauWSYGZK2ia3o7vd3akF07acHAFpOA==" saltValue="yVW9XmDwTqEnmpSGai0KYg==" spinCount="100000" sqref="D9" name="Range1_1_17"/>
    <protectedRange algorithmName="SHA-512" hashValue="ON39YdpmFHfN9f47KpiRvqrKx0V9+erV1CNkpWzYhW/Qyc6aT8rEyCrvauWSYGZK2ia3o7vd3akF07acHAFpOA==" saltValue="yVW9XmDwTqEnmpSGai0KYg==" spinCount="100000" sqref="E10:J10 B10:C10" name="Range1_2_2_1"/>
    <protectedRange algorithmName="SHA-512" hashValue="ON39YdpmFHfN9f47KpiRvqrKx0V9+erV1CNkpWzYhW/Qyc6aT8rEyCrvauWSYGZK2ia3o7vd3akF07acHAFpOA==" saltValue="yVW9XmDwTqEnmpSGai0KYg==" spinCount="100000" sqref="D10" name="Range1_1_1_2_1_1"/>
    <protectedRange algorithmName="SHA-512" hashValue="ON39YdpmFHfN9f47KpiRvqrKx0V9+erV1CNkpWzYhW/Qyc6aT8rEyCrvauWSYGZK2ia3o7vd3akF07acHAFpOA==" saltValue="yVW9XmDwTqEnmpSGai0KYg==" spinCount="100000" sqref="E11:J11 B11:C11" name="Range1_24"/>
    <protectedRange algorithmName="SHA-512" hashValue="ON39YdpmFHfN9f47KpiRvqrKx0V9+erV1CNkpWzYhW/Qyc6aT8rEyCrvauWSYGZK2ia3o7vd3akF07acHAFpOA==" saltValue="yVW9XmDwTqEnmpSGai0KYg==" spinCount="100000" sqref="D11" name="Range1_1_19"/>
    <protectedRange algorithmName="SHA-512" hashValue="ON39YdpmFHfN9f47KpiRvqrKx0V9+erV1CNkpWzYhW/Qyc6aT8rEyCrvauWSYGZK2ia3o7vd3akF07acHAFpOA==" saltValue="yVW9XmDwTqEnmpSGai0KYg==" spinCount="100000" sqref="E12:J13 B12:C13" name="Range1_28"/>
    <protectedRange algorithmName="SHA-512" hashValue="ON39YdpmFHfN9f47KpiRvqrKx0V9+erV1CNkpWzYhW/Qyc6aT8rEyCrvauWSYGZK2ia3o7vd3akF07acHAFpOA==" saltValue="yVW9XmDwTqEnmpSGai0KYg==" spinCount="100000" sqref="D12:D13" name="Range1_1_26"/>
    <protectedRange algorithmName="SHA-512" hashValue="ON39YdpmFHfN9f47KpiRvqrKx0V9+erV1CNkpWzYhW/Qyc6aT8rEyCrvauWSYGZK2ia3o7vd3akF07acHAFpOA==" saltValue="yVW9XmDwTqEnmpSGai0KYg==" spinCount="100000" sqref="E14:J14 B14:C14" name="Range1_5_14"/>
    <protectedRange algorithmName="SHA-512" hashValue="ON39YdpmFHfN9f47KpiRvqrKx0V9+erV1CNkpWzYhW/Qyc6aT8rEyCrvauWSYGZK2ia3o7vd3akF07acHAFpOA==" saltValue="yVW9XmDwTqEnmpSGai0KYg==" spinCount="100000" sqref="D14" name="Range1_1_3_14"/>
  </protectedRanges>
  <conditionalFormatting sqref="H2">
    <cfRule type="top10" dxfId="431" priority="69" rank="1"/>
  </conditionalFormatting>
  <conditionalFormatting sqref="E2">
    <cfRule type="top10" dxfId="430" priority="72" rank="1"/>
  </conditionalFormatting>
  <conditionalFormatting sqref="J2">
    <cfRule type="top10" dxfId="429" priority="67" rank="1"/>
  </conditionalFormatting>
  <conditionalFormatting sqref="I2">
    <cfRule type="top10" dxfId="428" priority="68" rank="1"/>
  </conditionalFormatting>
  <conditionalFormatting sqref="G2">
    <cfRule type="top10" dxfId="427" priority="70" rank="1"/>
  </conditionalFormatting>
  <conditionalFormatting sqref="F2">
    <cfRule type="top10" dxfId="426" priority="71" rank="1"/>
  </conditionalFormatting>
  <conditionalFormatting sqref="J3">
    <cfRule type="top10" dxfId="425" priority="61" rank="1"/>
  </conditionalFormatting>
  <conditionalFormatting sqref="I3">
    <cfRule type="top10" dxfId="424" priority="62" rank="1"/>
  </conditionalFormatting>
  <conditionalFormatting sqref="H3">
    <cfRule type="top10" dxfId="423" priority="63" rank="1"/>
  </conditionalFormatting>
  <conditionalFormatting sqref="G3">
    <cfRule type="top10" dxfId="422" priority="64" rank="1"/>
  </conditionalFormatting>
  <conditionalFormatting sqref="F3">
    <cfRule type="top10" dxfId="421" priority="65" rank="1"/>
  </conditionalFormatting>
  <conditionalFormatting sqref="E3">
    <cfRule type="top10" dxfId="420" priority="66" rank="1"/>
  </conditionalFormatting>
  <conditionalFormatting sqref="J4">
    <cfRule type="top10" dxfId="419" priority="55" rank="1"/>
  </conditionalFormatting>
  <conditionalFormatting sqref="I4">
    <cfRule type="top10" dxfId="418" priority="56" rank="1"/>
  </conditionalFormatting>
  <conditionalFormatting sqref="H4">
    <cfRule type="top10" dxfId="417" priority="57" rank="1"/>
  </conditionalFormatting>
  <conditionalFormatting sqref="G4">
    <cfRule type="top10" dxfId="416" priority="58" rank="1"/>
  </conditionalFormatting>
  <conditionalFormatting sqref="F4">
    <cfRule type="top10" dxfId="415" priority="59" rank="1"/>
  </conditionalFormatting>
  <conditionalFormatting sqref="E4">
    <cfRule type="top10" dxfId="414" priority="60" rank="1"/>
  </conditionalFormatting>
  <conditionalFormatting sqref="J5">
    <cfRule type="top10" dxfId="413" priority="49" rank="1"/>
  </conditionalFormatting>
  <conditionalFormatting sqref="I5">
    <cfRule type="top10" dxfId="412" priority="50" rank="1"/>
  </conditionalFormatting>
  <conditionalFormatting sqref="H5">
    <cfRule type="top10" dxfId="411" priority="51" rank="1"/>
  </conditionalFormatting>
  <conditionalFormatting sqref="G5">
    <cfRule type="top10" dxfId="410" priority="52" rank="1"/>
  </conditionalFormatting>
  <conditionalFormatting sqref="F5">
    <cfRule type="top10" dxfId="409" priority="53" rank="1"/>
  </conditionalFormatting>
  <conditionalFormatting sqref="E5">
    <cfRule type="top10" dxfId="408" priority="54" rank="1"/>
  </conditionalFormatting>
  <conditionalFormatting sqref="J6">
    <cfRule type="top10" dxfId="407" priority="43" rank="1"/>
  </conditionalFormatting>
  <conditionalFormatting sqref="I6">
    <cfRule type="top10" dxfId="406" priority="44" rank="1"/>
  </conditionalFormatting>
  <conditionalFormatting sqref="H6">
    <cfRule type="top10" dxfId="405" priority="45" rank="1"/>
  </conditionalFormatting>
  <conditionalFormatting sqref="G6">
    <cfRule type="top10" dxfId="404" priority="46" rank="1"/>
  </conditionalFormatting>
  <conditionalFormatting sqref="F6">
    <cfRule type="top10" dxfId="403" priority="47" rank="1"/>
  </conditionalFormatting>
  <conditionalFormatting sqref="E6">
    <cfRule type="top10" dxfId="402" priority="48" rank="1"/>
  </conditionalFormatting>
  <conditionalFormatting sqref="J7">
    <cfRule type="top10" dxfId="401" priority="37" rank="1"/>
  </conditionalFormatting>
  <conditionalFormatting sqref="I7">
    <cfRule type="top10" dxfId="400" priority="38" rank="1"/>
  </conditionalFormatting>
  <conditionalFormatting sqref="H7">
    <cfRule type="top10" dxfId="399" priority="39" rank="1"/>
  </conditionalFormatting>
  <conditionalFormatting sqref="G7">
    <cfRule type="top10" dxfId="398" priority="40" rank="1"/>
  </conditionalFormatting>
  <conditionalFormatting sqref="F7">
    <cfRule type="top10" dxfId="397" priority="41" rank="1"/>
  </conditionalFormatting>
  <conditionalFormatting sqref="E7">
    <cfRule type="top10" dxfId="396" priority="42" rank="1"/>
  </conditionalFormatting>
  <conditionalFormatting sqref="E8">
    <cfRule type="top10" dxfId="395" priority="36" rank="1"/>
  </conditionalFormatting>
  <conditionalFormatting sqref="F8">
    <cfRule type="top10" dxfId="394" priority="35" rank="1"/>
  </conditionalFormatting>
  <conditionalFormatting sqref="G8">
    <cfRule type="top10" dxfId="393" priority="34" rank="1"/>
  </conditionalFormatting>
  <conditionalFormatting sqref="H8">
    <cfRule type="top10" dxfId="392" priority="33" rank="1"/>
  </conditionalFormatting>
  <conditionalFormatting sqref="I8">
    <cfRule type="top10" dxfId="391" priority="32" rank="1"/>
  </conditionalFormatting>
  <conditionalFormatting sqref="J8">
    <cfRule type="top10" dxfId="390" priority="31" rank="1"/>
  </conditionalFormatting>
  <conditionalFormatting sqref="I9">
    <cfRule type="top10" dxfId="389" priority="30" rank="1"/>
  </conditionalFormatting>
  <conditionalFormatting sqref="H9">
    <cfRule type="top10" dxfId="388" priority="26" rank="1"/>
  </conditionalFormatting>
  <conditionalFormatting sqref="J9">
    <cfRule type="top10" dxfId="387" priority="27" rank="1"/>
  </conditionalFormatting>
  <conditionalFormatting sqref="G9">
    <cfRule type="top10" dxfId="386" priority="29" rank="1"/>
  </conditionalFormatting>
  <conditionalFormatting sqref="F9">
    <cfRule type="top10" dxfId="385" priority="28" rank="1"/>
  </conditionalFormatting>
  <conditionalFormatting sqref="E9">
    <cfRule type="top10" dxfId="384" priority="25" rank="1"/>
  </conditionalFormatting>
  <conditionalFormatting sqref="J10">
    <cfRule type="top10" dxfId="383" priority="19" rank="1"/>
  </conditionalFormatting>
  <conditionalFormatting sqref="I10">
    <cfRule type="top10" dxfId="382" priority="20" rank="1"/>
  </conditionalFormatting>
  <conditionalFormatting sqref="H10">
    <cfRule type="top10" dxfId="381" priority="21" rank="1"/>
  </conditionalFormatting>
  <conditionalFormatting sqref="G10">
    <cfRule type="top10" dxfId="380" priority="22" rank="1"/>
  </conditionalFormatting>
  <conditionalFormatting sqref="F10">
    <cfRule type="top10" dxfId="379" priority="23" rank="1"/>
  </conditionalFormatting>
  <conditionalFormatting sqref="E10">
    <cfRule type="top10" dxfId="378" priority="24" rank="1"/>
  </conditionalFormatting>
  <conditionalFormatting sqref="J11">
    <cfRule type="top10" dxfId="377" priority="13" rank="1"/>
  </conditionalFormatting>
  <conditionalFormatting sqref="I11">
    <cfRule type="top10" dxfId="376" priority="14" rank="1"/>
  </conditionalFormatting>
  <conditionalFormatting sqref="H11">
    <cfRule type="top10" dxfId="375" priority="15" rank="1"/>
  </conditionalFormatting>
  <conditionalFormatting sqref="G11">
    <cfRule type="top10" dxfId="374" priority="16" rank="1"/>
  </conditionalFormatting>
  <conditionalFormatting sqref="F11">
    <cfRule type="top10" dxfId="373" priority="17" rank="1"/>
  </conditionalFormatting>
  <conditionalFormatting sqref="E11">
    <cfRule type="top10" dxfId="372" priority="18" rank="1"/>
  </conditionalFormatting>
  <conditionalFormatting sqref="J12:J13">
    <cfRule type="top10" dxfId="371" priority="7" rank="1"/>
  </conditionalFormatting>
  <conditionalFormatting sqref="I12:I13">
    <cfRule type="top10" dxfId="370" priority="8" rank="1"/>
  </conditionalFormatting>
  <conditionalFormatting sqref="H12:H13">
    <cfRule type="top10" dxfId="369" priority="9" rank="1"/>
  </conditionalFormatting>
  <conditionalFormatting sqref="G12:G13">
    <cfRule type="top10" dxfId="368" priority="10" rank="1"/>
  </conditionalFormatting>
  <conditionalFormatting sqref="F12:F13">
    <cfRule type="top10" dxfId="367" priority="11" rank="1"/>
  </conditionalFormatting>
  <conditionalFormatting sqref="E12:E13">
    <cfRule type="top10" dxfId="366" priority="12" rank="1"/>
  </conditionalFormatting>
  <conditionalFormatting sqref="I14">
    <cfRule type="top10" dxfId="365" priority="1" rank="1"/>
  </conditionalFormatting>
  <conditionalFormatting sqref="H14">
    <cfRule type="top10" dxfId="364" priority="2" rank="1"/>
  </conditionalFormatting>
  <conditionalFormatting sqref="J14">
    <cfRule type="top10" dxfId="363" priority="3" rank="1"/>
  </conditionalFormatting>
  <conditionalFormatting sqref="G14">
    <cfRule type="top10" dxfId="362" priority="4" rank="1"/>
  </conditionalFormatting>
  <conditionalFormatting sqref="F14">
    <cfRule type="top10" dxfId="361" priority="5" rank="1"/>
  </conditionalFormatting>
  <conditionalFormatting sqref="E14">
    <cfRule type="top10" dxfId="360" priority="6" rank="1"/>
  </conditionalFormatting>
  <hyperlinks>
    <hyperlink ref="Q1" location="'National Rankings'!A1" display="Return to Rankings" xr:uid="{BE28EF77-13F1-4F63-991F-A6C6C774B5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2BF047-D6EB-4267-B6EE-681504B0FD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86D36-16B0-451E-B9DC-76A4E15E6231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130</v>
      </c>
      <c r="C2" s="11">
        <v>44450</v>
      </c>
      <c r="D2" s="12" t="s">
        <v>122</v>
      </c>
      <c r="E2" s="13">
        <v>182</v>
      </c>
      <c r="F2" s="13">
        <v>169</v>
      </c>
      <c r="G2" s="13">
        <v>181</v>
      </c>
      <c r="H2" s="13">
        <v>178</v>
      </c>
      <c r="I2" s="13"/>
      <c r="J2" s="13"/>
      <c r="K2" s="14">
        <v>4</v>
      </c>
      <c r="L2" s="14">
        <v>710</v>
      </c>
      <c r="M2" s="15">
        <v>177.5</v>
      </c>
      <c r="N2" s="16">
        <v>5</v>
      </c>
      <c r="O2" s="17">
        <v>182.5</v>
      </c>
    </row>
    <row r="5" spans="1:17" x14ac:dyDescent="0.3">
      <c r="K5" s="7">
        <f>SUM(K2:K4)</f>
        <v>4</v>
      </c>
      <c r="L5" s="7">
        <f>SUM(L2:L4)</f>
        <v>710</v>
      </c>
      <c r="M5" s="8">
        <f>SUM(L5/K5)</f>
        <v>177.5</v>
      </c>
      <c r="N5" s="7">
        <f>SUM(N2:N4)</f>
        <v>5</v>
      </c>
      <c r="O5" s="8">
        <f>SUM(M5+N5)</f>
        <v>182.5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3_1"/>
    <protectedRange algorithmName="SHA-512" hashValue="ON39YdpmFHfN9f47KpiRvqrKx0V9+erV1CNkpWzYhW/Qyc6aT8rEyCrvauWSYGZK2ia3o7vd3akF07acHAFpOA==" saltValue="yVW9XmDwTqEnmpSGai0KYg==" spinCount="100000" sqref="D2" name="Range1_1_2_1_2"/>
  </protectedRanges>
  <conditionalFormatting sqref="I2">
    <cfRule type="top10" dxfId="359" priority="2" rank="1"/>
  </conditionalFormatting>
  <conditionalFormatting sqref="E2">
    <cfRule type="top10" dxfId="358" priority="6" rank="1"/>
  </conditionalFormatting>
  <conditionalFormatting sqref="G2">
    <cfRule type="top10" dxfId="357" priority="4" rank="1"/>
  </conditionalFormatting>
  <conditionalFormatting sqref="H2">
    <cfRule type="top10" dxfId="356" priority="3" rank="1"/>
  </conditionalFormatting>
  <conditionalFormatting sqref="J2">
    <cfRule type="top10" dxfId="355" priority="1" rank="1"/>
  </conditionalFormatting>
  <conditionalFormatting sqref="F2">
    <cfRule type="top10" dxfId="354" priority="5" rank="1"/>
  </conditionalFormatting>
  <hyperlinks>
    <hyperlink ref="Q1" location="'National Rankings'!A1" display="Return to Rankings" xr:uid="{F4548FA3-B189-4423-B930-7881ED38E1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4E44C1-2674-45CC-9743-DCA0096FD8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2C88-42A6-4219-B401-F13D622545A6}">
  <sheetPr codeName="Sheet77"/>
  <dimension ref="A1:Q6"/>
  <sheetViews>
    <sheetView workbookViewId="0">
      <selection activeCell="A10" sqref="A10:XFD20"/>
    </sheetView>
  </sheetViews>
  <sheetFormatPr defaultRowHeight="14.4" x14ac:dyDescent="0.3"/>
  <cols>
    <col min="1" max="1" width="27.33203125" customWidth="1"/>
    <col min="2" max="2" width="25.44140625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37</v>
      </c>
      <c r="C2" s="11">
        <v>44254</v>
      </c>
      <c r="D2" s="12" t="s">
        <v>36</v>
      </c>
      <c r="E2" s="13">
        <v>190</v>
      </c>
      <c r="F2" s="13">
        <v>197</v>
      </c>
      <c r="G2" s="13">
        <v>190</v>
      </c>
      <c r="H2" s="13">
        <v>191</v>
      </c>
      <c r="I2" s="13"/>
      <c r="J2" s="13"/>
      <c r="K2" s="14">
        <v>4</v>
      </c>
      <c r="L2" s="14">
        <v>768</v>
      </c>
      <c r="M2" s="15">
        <v>192</v>
      </c>
      <c r="N2" s="16">
        <v>13</v>
      </c>
      <c r="O2" s="17">
        <v>205</v>
      </c>
    </row>
    <row r="3" spans="1:17" x14ac:dyDescent="0.3">
      <c r="A3" s="9" t="s">
        <v>42</v>
      </c>
      <c r="B3" s="10" t="s">
        <v>37</v>
      </c>
      <c r="C3" s="11">
        <v>44268</v>
      </c>
      <c r="D3" s="12" t="s">
        <v>36</v>
      </c>
      <c r="E3" s="13">
        <v>190</v>
      </c>
      <c r="F3" s="13">
        <v>188</v>
      </c>
      <c r="G3" s="13">
        <v>190</v>
      </c>
      <c r="H3" s="13">
        <v>195</v>
      </c>
      <c r="I3" s="13"/>
      <c r="J3" s="13"/>
      <c r="K3" s="14">
        <v>4</v>
      </c>
      <c r="L3" s="14">
        <v>763</v>
      </c>
      <c r="M3" s="15">
        <v>190.75</v>
      </c>
      <c r="N3" s="16">
        <v>13</v>
      </c>
      <c r="O3" s="17">
        <v>203.75</v>
      </c>
    </row>
    <row r="6" spans="1:17" x14ac:dyDescent="0.3">
      <c r="K6" s="7">
        <f>SUM(K2:K5)</f>
        <v>8</v>
      </c>
      <c r="L6" s="7">
        <f>SUM(L2:L5)</f>
        <v>1531</v>
      </c>
      <c r="M6" s="8">
        <f>SUM(L6/K6)</f>
        <v>191.375</v>
      </c>
      <c r="N6" s="7">
        <f>SUM(N2:N5)</f>
        <v>26</v>
      </c>
      <c r="O6" s="8">
        <f>SUM(M6+N6)</f>
        <v>217.375</v>
      </c>
    </row>
  </sheetData>
  <protectedRanges>
    <protectedRange sqref="E2:J2 B2:C2" name="Range1_2_11_1"/>
    <protectedRange sqref="D2" name="Range1_1_1_10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</protectedRanges>
  <conditionalFormatting sqref="J2">
    <cfRule type="top10" dxfId="353" priority="59" rank="1"/>
  </conditionalFormatting>
  <conditionalFormatting sqref="I2">
    <cfRule type="top10" dxfId="352" priority="60" rank="1"/>
  </conditionalFormatting>
  <conditionalFormatting sqref="H2">
    <cfRule type="top10" dxfId="351" priority="61" rank="1"/>
  </conditionalFormatting>
  <conditionalFormatting sqref="G2">
    <cfRule type="top10" dxfId="350" priority="62" rank="1"/>
  </conditionalFormatting>
  <conditionalFormatting sqref="F2">
    <cfRule type="top10" dxfId="349" priority="63" rank="1"/>
  </conditionalFormatting>
  <conditionalFormatting sqref="E2">
    <cfRule type="top10" dxfId="348" priority="64" rank="1"/>
  </conditionalFormatting>
  <conditionalFormatting sqref="J3">
    <cfRule type="top10" dxfId="347" priority="53" rank="1"/>
  </conditionalFormatting>
  <conditionalFormatting sqref="I3">
    <cfRule type="top10" dxfId="346" priority="54" rank="1"/>
  </conditionalFormatting>
  <conditionalFormatting sqref="H3">
    <cfRule type="top10" dxfId="345" priority="55" rank="1"/>
  </conditionalFormatting>
  <conditionalFormatting sqref="G3">
    <cfRule type="top10" dxfId="344" priority="56" rank="1"/>
  </conditionalFormatting>
  <conditionalFormatting sqref="F3">
    <cfRule type="top10" dxfId="343" priority="57" rank="1"/>
  </conditionalFormatting>
  <conditionalFormatting sqref="E3">
    <cfRule type="top10" dxfId="342" priority="58" rank="1"/>
  </conditionalFormatting>
  <hyperlinks>
    <hyperlink ref="Q1" location="'National Rankings'!A1" display="Return to Rankings" xr:uid="{E7B84EFF-275B-4479-9F29-54A659D80F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166A23-D616-4CB7-9E8F-55244780EF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D577D-0111-44F6-8309-8AD654CF7466}"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95</v>
      </c>
      <c r="C2" s="11">
        <v>44336</v>
      </c>
      <c r="D2" s="12" t="s">
        <v>96</v>
      </c>
      <c r="E2" s="13">
        <v>197</v>
      </c>
      <c r="F2" s="13">
        <v>187</v>
      </c>
      <c r="G2" s="13">
        <v>188</v>
      </c>
      <c r="H2" s="13"/>
      <c r="I2" s="13"/>
      <c r="J2" s="13"/>
      <c r="K2" s="14">
        <v>3</v>
      </c>
      <c r="L2" s="14">
        <v>572</v>
      </c>
      <c r="M2" s="15">
        <v>190.66666666666666</v>
      </c>
      <c r="N2" s="16">
        <v>11</v>
      </c>
      <c r="O2" s="17">
        <v>201.66666666666666</v>
      </c>
    </row>
    <row r="3" spans="1:17" x14ac:dyDescent="0.3">
      <c r="A3" s="9" t="s">
        <v>42</v>
      </c>
      <c r="B3" s="10" t="s">
        <v>95</v>
      </c>
      <c r="C3" s="11">
        <v>44359</v>
      </c>
      <c r="D3" s="12" t="s">
        <v>96</v>
      </c>
      <c r="E3" s="13">
        <v>187</v>
      </c>
      <c r="F3" s="13">
        <v>183</v>
      </c>
      <c r="G3" s="13">
        <v>186</v>
      </c>
      <c r="H3" s="13">
        <v>184</v>
      </c>
      <c r="I3" s="13"/>
      <c r="J3" s="13"/>
      <c r="K3" s="14">
        <v>4</v>
      </c>
      <c r="L3" s="14">
        <v>740</v>
      </c>
      <c r="M3" s="15">
        <v>185</v>
      </c>
      <c r="N3" s="16">
        <v>5</v>
      </c>
      <c r="O3" s="17">
        <v>190</v>
      </c>
    </row>
    <row r="4" spans="1:17" x14ac:dyDescent="0.3">
      <c r="A4" s="9" t="s">
        <v>42</v>
      </c>
      <c r="B4" s="10" t="s">
        <v>95</v>
      </c>
      <c r="C4" s="11">
        <v>44364</v>
      </c>
      <c r="D4" s="12" t="s">
        <v>96</v>
      </c>
      <c r="E4" s="13">
        <v>182</v>
      </c>
      <c r="F4" s="13">
        <v>183</v>
      </c>
      <c r="G4" s="13">
        <v>184</v>
      </c>
      <c r="H4" s="13"/>
      <c r="I4" s="13"/>
      <c r="J4" s="13"/>
      <c r="K4" s="14">
        <v>3</v>
      </c>
      <c r="L4" s="14">
        <v>549</v>
      </c>
      <c r="M4" s="15">
        <v>183</v>
      </c>
      <c r="N4" s="16">
        <v>5</v>
      </c>
      <c r="O4" s="17">
        <v>188</v>
      </c>
    </row>
    <row r="5" spans="1:17" x14ac:dyDescent="0.3">
      <c r="A5" s="9" t="s">
        <v>42</v>
      </c>
      <c r="B5" s="10" t="s">
        <v>95</v>
      </c>
      <c r="C5" s="11">
        <v>44384</v>
      </c>
      <c r="D5" s="12" t="s">
        <v>96</v>
      </c>
      <c r="E5" s="13">
        <v>189</v>
      </c>
      <c r="F5" s="13">
        <v>186</v>
      </c>
      <c r="G5" s="13">
        <v>185</v>
      </c>
      <c r="H5" s="13"/>
      <c r="I5" s="13"/>
      <c r="J5" s="13"/>
      <c r="K5" s="14">
        <v>3</v>
      </c>
      <c r="L5" s="14">
        <v>560</v>
      </c>
      <c r="M5" s="15">
        <v>186.66666666666666</v>
      </c>
      <c r="N5" s="16">
        <v>5</v>
      </c>
      <c r="O5" s="17">
        <v>191.66666666666666</v>
      </c>
    </row>
    <row r="6" spans="1:17" x14ac:dyDescent="0.3">
      <c r="A6" s="9" t="s">
        <v>42</v>
      </c>
      <c r="B6" s="10" t="s">
        <v>95</v>
      </c>
      <c r="C6" s="11">
        <v>44476</v>
      </c>
      <c r="D6" s="12" t="s">
        <v>96</v>
      </c>
      <c r="E6" s="13">
        <v>180</v>
      </c>
      <c r="F6" s="13">
        <v>178</v>
      </c>
      <c r="G6" s="13">
        <v>184</v>
      </c>
      <c r="H6" s="13"/>
      <c r="I6" s="13"/>
      <c r="J6" s="13"/>
      <c r="K6" s="14">
        <v>3</v>
      </c>
      <c r="L6" s="14">
        <v>542</v>
      </c>
      <c r="M6" s="15">
        <v>180.66666666666666</v>
      </c>
      <c r="N6" s="16">
        <v>5</v>
      </c>
      <c r="O6" s="17">
        <v>185.66666666666666</v>
      </c>
    </row>
    <row r="9" spans="1:17" x14ac:dyDescent="0.3">
      <c r="K9" s="7">
        <f>SUM(K2:K8)</f>
        <v>16</v>
      </c>
      <c r="L9" s="7">
        <f>SUM(L2:L8)</f>
        <v>2963</v>
      </c>
      <c r="M9" s="8">
        <f>SUM(L9/K9)</f>
        <v>185.1875</v>
      </c>
      <c r="N9" s="7">
        <f>SUM(N2:N8)</f>
        <v>31</v>
      </c>
      <c r="O9" s="8">
        <f>SUM(M9+N9)</f>
        <v>216.1875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4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E3:J3 B3:C3" name="Range1_28"/>
    <protectedRange algorithmName="SHA-512" hashValue="ON39YdpmFHfN9f47KpiRvqrKx0V9+erV1CNkpWzYhW/Qyc6aT8rEyCrvauWSYGZK2ia3o7vd3akF07acHAFpOA==" saltValue="yVW9XmDwTqEnmpSGai0KYg==" spinCount="100000" sqref="D3" name="Range1_1_20"/>
    <protectedRange algorithmName="SHA-512" hashValue="ON39YdpmFHfN9f47KpiRvqrKx0V9+erV1CNkpWzYhW/Qyc6aT8rEyCrvauWSYGZK2ia3o7vd3akF07acHAFpOA==" saltValue="yVW9XmDwTqEnmpSGai0KYg==" spinCount="100000" sqref="E4:J4 B4:C4" name="Range1_36"/>
    <protectedRange algorithmName="SHA-512" hashValue="ON39YdpmFHfN9f47KpiRvqrKx0V9+erV1CNkpWzYhW/Qyc6aT8rEyCrvauWSYGZK2ia3o7vd3akF07acHAFpOA==" saltValue="yVW9XmDwTqEnmpSGai0KYg==" spinCount="100000" sqref="D4" name="Range1_1_28"/>
    <protectedRange algorithmName="SHA-512" hashValue="ON39YdpmFHfN9f47KpiRvqrKx0V9+erV1CNkpWzYhW/Qyc6aT8rEyCrvauWSYGZK2ia3o7vd3akF07acHAFpOA==" saltValue="yVW9XmDwTqEnmpSGai0KYg==" spinCount="100000" sqref="E5:J5 B5:C5" name="Range1_43"/>
    <protectedRange algorithmName="SHA-512" hashValue="ON39YdpmFHfN9f47KpiRvqrKx0V9+erV1CNkpWzYhW/Qyc6aT8rEyCrvauWSYGZK2ia3o7vd3akF07acHAFpOA==" saltValue="yVW9XmDwTqEnmpSGai0KYg==" spinCount="100000" sqref="D5" name="Range1_1_34"/>
    <protectedRange algorithmName="SHA-512" hashValue="ON39YdpmFHfN9f47KpiRvqrKx0V9+erV1CNkpWzYhW/Qyc6aT8rEyCrvauWSYGZK2ia3o7vd3akF07acHAFpOA==" saltValue="yVW9XmDwTqEnmpSGai0KYg==" spinCount="100000" sqref="B6:C6 E6:J6" name="Range1_28_1"/>
    <protectedRange algorithmName="SHA-512" hashValue="ON39YdpmFHfN9f47KpiRvqrKx0V9+erV1CNkpWzYhW/Qyc6aT8rEyCrvauWSYGZK2ia3o7vd3akF07acHAFpOA==" saltValue="yVW9XmDwTqEnmpSGai0KYg==" spinCount="100000" sqref="D6" name="Range1_1_26"/>
  </protectedRanges>
  <conditionalFormatting sqref="J2">
    <cfRule type="top10" dxfId="341" priority="25" rank="1"/>
  </conditionalFormatting>
  <conditionalFormatting sqref="I2">
    <cfRule type="top10" dxfId="340" priority="26" rank="1"/>
  </conditionalFormatting>
  <conditionalFormatting sqref="H2">
    <cfRule type="top10" dxfId="339" priority="27" rank="1"/>
  </conditionalFormatting>
  <conditionalFormatting sqref="G2">
    <cfRule type="top10" dxfId="338" priority="28" rank="1"/>
  </conditionalFormatting>
  <conditionalFormatting sqref="F2">
    <cfRule type="top10" dxfId="337" priority="29" rank="1"/>
  </conditionalFormatting>
  <conditionalFormatting sqref="E2">
    <cfRule type="top10" dxfId="336" priority="30" rank="1"/>
  </conditionalFormatting>
  <conditionalFormatting sqref="J3">
    <cfRule type="top10" dxfId="335" priority="19" rank="1"/>
  </conditionalFormatting>
  <conditionalFormatting sqref="I3">
    <cfRule type="top10" dxfId="334" priority="20" rank="1"/>
  </conditionalFormatting>
  <conditionalFormatting sqref="H3">
    <cfRule type="top10" dxfId="333" priority="21" rank="1"/>
  </conditionalFormatting>
  <conditionalFormatting sqref="G3">
    <cfRule type="top10" dxfId="332" priority="22" rank="1"/>
  </conditionalFormatting>
  <conditionalFormatting sqref="F3">
    <cfRule type="top10" dxfId="331" priority="23" rank="1"/>
  </conditionalFormatting>
  <conditionalFormatting sqref="E3">
    <cfRule type="top10" dxfId="330" priority="24" rank="1"/>
  </conditionalFormatting>
  <conditionalFormatting sqref="I4">
    <cfRule type="top10" dxfId="329" priority="13" rank="1"/>
  </conditionalFormatting>
  <conditionalFormatting sqref="H4">
    <cfRule type="top10" dxfId="328" priority="14" rank="1"/>
  </conditionalFormatting>
  <conditionalFormatting sqref="G4">
    <cfRule type="top10" dxfId="327" priority="15" rank="1"/>
  </conditionalFormatting>
  <conditionalFormatting sqref="F4">
    <cfRule type="top10" dxfId="326" priority="16" rank="1"/>
  </conditionalFormatting>
  <conditionalFormatting sqref="E4">
    <cfRule type="top10" dxfId="325" priority="17" rank="1"/>
  </conditionalFormatting>
  <conditionalFormatting sqref="J4">
    <cfRule type="top10" dxfId="324" priority="18" rank="1"/>
  </conditionalFormatting>
  <conditionalFormatting sqref="J5">
    <cfRule type="top10" dxfId="323" priority="7" rank="1"/>
  </conditionalFormatting>
  <conditionalFormatting sqref="I5">
    <cfRule type="top10" dxfId="322" priority="8" rank="1"/>
  </conditionalFormatting>
  <conditionalFormatting sqref="H5">
    <cfRule type="top10" dxfId="321" priority="9" rank="1"/>
  </conditionalFormatting>
  <conditionalFormatting sqref="G5">
    <cfRule type="top10" dxfId="320" priority="10" rank="1"/>
  </conditionalFormatting>
  <conditionalFormatting sqref="F5">
    <cfRule type="top10" dxfId="319" priority="11" rank="1"/>
  </conditionalFormatting>
  <conditionalFormatting sqref="E5">
    <cfRule type="top10" dxfId="318" priority="12" rank="1"/>
  </conditionalFormatting>
  <conditionalFormatting sqref="J6">
    <cfRule type="top10" dxfId="317" priority="1" rank="1"/>
  </conditionalFormatting>
  <conditionalFormatting sqref="I6">
    <cfRule type="top10" dxfId="316" priority="2" rank="1"/>
  </conditionalFormatting>
  <conditionalFormatting sqref="H6">
    <cfRule type="top10" dxfId="315" priority="3" rank="1"/>
  </conditionalFormatting>
  <conditionalFormatting sqref="G6">
    <cfRule type="top10" dxfId="314" priority="4" rank="1"/>
  </conditionalFormatting>
  <conditionalFormatting sqref="F6">
    <cfRule type="top10" dxfId="313" priority="5" rank="1"/>
  </conditionalFormatting>
  <conditionalFormatting sqref="E6">
    <cfRule type="top10" dxfId="312" priority="6" rank="1"/>
  </conditionalFormatting>
  <hyperlinks>
    <hyperlink ref="Q1" location="'National Rankings'!A1" display="Return to Rankings" xr:uid="{5AA35020-4FEC-4325-8406-B5626A1BC0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3D0A1B-F2B5-41DC-B94F-F13ECF93360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B484-94CD-4C76-819C-6972551B6143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124</v>
      </c>
      <c r="C2" s="11">
        <v>44437</v>
      </c>
      <c r="D2" s="12" t="s">
        <v>80</v>
      </c>
      <c r="E2" s="13">
        <v>170</v>
      </c>
      <c r="F2" s="13">
        <v>155</v>
      </c>
      <c r="G2" s="13">
        <v>167</v>
      </c>
      <c r="H2" s="13">
        <v>167</v>
      </c>
      <c r="I2" s="13"/>
      <c r="J2" s="13"/>
      <c r="K2" s="14">
        <v>4</v>
      </c>
      <c r="L2" s="14">
        <v>659</v>
      </c>
      <c r="M2" s="15">
        <v>164.75</v>
      </c>
      <c r="N2" s="16">
        <v>2</v>
      </c>
      <c r="O2" s="17">
        <v>166.75</v>
      </c>
    </row>
    <row r="5" spans="1:17" x14ac:dyDescent="0.3">
      <c r="K5" s="7">
        <f>SUM(K2:K4)</f>
        <v>4</v>
      </c>
      <c r="L5" s="7">
        <f>SUM(L2:L4)</f>
        <v>659</v>
      </c>
      <c r="M5" s="8">
        <f>SUM(L5/K5)</f>
        <v>164.75</v>
      </c>
      <c r="N5" s="7">
        <f>SUM(N2:N4)</f>
        <v>2</v>
      </c>
      <c r="O5" s="8">
        <f>SUM(M5+N5)</f>
        <v>166.75</v>
      </c>
    </row>
  </sheetData>
  <conditionalFormatting sqref="E2">
    <cfRule type="top10" dxfId="2438" priority="1" rank="1"/>
  </conditionalFormatting>
  <conditionalFormatting sqref="F2">
    <cfRule type="top10" dxfId="2437" priority="2" rank="1"/>
  </conditionalFormatting>
  <conditionalFormatting sqref="G2">
    <cfRule type="top10" dxfId="2436" priority="3" rank="1"/>
  </conditionalFormatting>
  <conditionalFormatting sqref="H2">
    <cfRule type="top10" dxfId="2435" priority="4" rank="1"/>
  </conditionalFormatting>
  <conditionalFormatting sqref="I2">
    <cfRule type="top10" dxfId="2434" priority="5" rank="1"/>
  </conditionalFormatting>
  <conditionalFormatting sqref="J2">
    <cfRule type="top10" dxfId="2433" priority="6" rank="1"/>
  </conditionalFormatting>
  <hyperlinks>
    <hyperlink ref="Q1" location="'National Rankings'!A1" display="Return to Rankings" xr:uid="{A9E6C3BA-ECA2-4071-BBD6-C63141506E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3D337B-CA40-4A6B-B87D-62962B766D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520C-EC9D-4E8A-BDE3-8B723AF2C41E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100</v>
      </c>
      <c r="C2" s="11">
        <v>44360</v>
      </c>
      <c r="D2" s="12" t="s">
        <v>60</v>
      </c>
      <c r="E2" s="13">
        <v>180</v>
      </c>
      <c r="F2" s="13">
        <v>175</v>
      </c>
      <c r="G2" s="13">
        <v>172</v>
      </c>
      <c r="H2" s="13">
        <v>175.1</v>
      </c>
      <c r="I2" s="13"/>
      <c r="J2" s="13"/>
      <c r="K2" s="14">
        <v>4</v>
      </c>
      <c r="L2" s="14">
        <v>702.1</v>
      </c>
      <c r="M2" s="15">
        <v>175.52500000000001</v>
      </c>
      <c r="N2" s="16">
        <v>2</v>
      </c>
      <c r="O2" s="17">
        <v>177.52500000000001</v>
      </c>
    </row>
    <row r="5" spans="1:17" x14ac:dyDescent="0.3">
      <c r="K5" s="7">
        <f>SUM(K2:K4)</f>
        <v>4</v>
      </c>
      <c r="L5" s="7">
        <f>SUM(L2:L4)</f>
        <v>702.1</v>
      </c>
      <c r="M5" s="8">
        <f>SUM(L5/K5)</f>
        <v>175.52500000000001</v>
      </c>
      <c r="N5" s="7">
        <f>SUM(N2:N4)</f>
        <v>2</v>
      </c>
      <c r="O5" s="8">
        <f>SUM(M5+N5)</f>
        <v>177.52500000000001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9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J2">
    <cfRule type="top10" dxfId="311" priority="1" rank="1"/>
  </conditionalFormatting>
  <conditionalFormatting sqref="I2">
    <cfRule type="top10" dxfId="310" priority="2" rank="1"/>
  </conditionalFormatting>
  <conditionalFormatting sqref="H2">
    <cfRule type="top10" dxfId="309" priority="3" rank="1"/>
  </conditionalFormatting>
  <conditionalFormatting sqref="G2">
    <cfRule type="top10" dxfId="308" priority="4" rank="1"/>
  </conditionalFormatting>
  <conditionalFormatting sqref="F2">
    <cfRule type="top10" dxfId="307" priority="5" rank="1"/>
  </conditionalFormatting>
  <conditionalFormatting sqref="E2">
    <cfRule type="top10" dxfId="306" priority="6" rank="1"/>
  </conditionalFormatting>
  <hyperlinks>
    <hyperlink ref="Q1" location="'National Rankings'!A1" display="Return to Rankings" xr:uid="{53931517-4D93-4E05-ABC6-B09B1DC8B3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4C6C1B-2EEA-4A9E-A9C1-4674D7EF699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9741-4059-4C6F-A08F-8DF825FDAFEB}"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114</v>
      </c>
      <c r="C2" s="11">
        <v>44388</v>
      </c>
      <c r="D2" s="12" t="s">
        <v>60</v>
      </c>
      <c r="E2" s="13">
        <v>155</v>
      </c>
      <c r="F2" s="13">
        <v>157</v>
      </c>
      <c r="G2" s="13">
        <v>154</v>
      </c>
      <c r="H2" s="13">
        <v>179</v>
      </c>
      <c r="I2" s="13"/>
      <c r="J2" s="13"/>
      <c r="K2" s="14">
        <v>4</v>
      </c>
      <c r="L2" s="14">
        <v>645</v>
      </c>
      <c r="M2" s="15">
        <v>161.25</v>
      </c>
      <c r="N2" s="16">
        <v>2</v>
      </c>
      <c r="O2" s="17">
        <v>163.25</v>
      </c>
    </row>
    <row r="3" spans="1:17" x14ac:dyDescent="0.3">
      <c r="A3" s="9" t="s">
        <v>42</v>
      </c>
      <c r="B3" s="10" t="s">
        <v>114</v>
      </c>
      <c r="C3" s="11">
        <v>44443</v>
      </c>
      <c r="D3" s="12" t="s">
        <v>133</v>
      </c>
      <c r="E3" s="13">
        <v>172</v>
      </c>
      <c r="F3" s="13">
        <v>178</v>
      </c>
      <c r="G3" s="13">
        <v>169</v>
      </c>
      <c r="H3" s="13">
        <v>168</v>
      </c>
      <c r="I3" s="13">
        <v>177</v>
      </c>
      <c r="J3" s="13">
        <v>173</v>
      </c>
      <c r="K3" s="14">
        <f t="shared" ref="K3" si="0">COUNT(E3:J3)</f>
        <v>6</v>
      </c>
      <c r="L3" s="14">
        <f t="shared" ref="L3" si="1">SUM(E3:J3)</f>
        <v>1037</v>
      </c>
      <c r="M3" s="15">
        <f t="shared" ref="M3" si="2">AVERAGE(E3:J3)</f>
        <v>172.83333333333334</v>
      </c>
      <c r="N3" s="16">
        <v>4</v>
      </c>
      <c r="O3" s="17">
        <f t="shared" ref="O3" si="3">SUM(M3,N3)</f>
        <v>176.83333333333334</v>
      </c>
    </row>
    <row r="4" spans="1:17" x14ac:dyDescent="0.3">
      <c r="A4" s="9" t="s">
        <v>42</v>
      </c>
      <c r="B4" s="10" t="s">
        <v>136</v>
      </c>
      <c r="C4" s="11">
        <v>44451</v>
      </c>
      <c r="D4" s="12" t="s">
        <v>60</v>
      </c>
      <c r="E4" s="13">
        <v>168</v>
      </c>
      <c r="F4" s="13">
        <v>171</v>
      </c>
      <c r="G4" s="13">
        <v>172</v>
      </c>
      <c r="H4" s="13">
        <v>173</v>
      </c>
      <c r="I4" s="13">
        <v>173</v>
      </c>
      <c r="J4" s="13">
        <v>165</v>
      </c>
      <c r="K4" s="14">
        <v>6</v>
      </c>
      <c r="L4" s="14">
        <v>1022</v>
      </c>
      <c r="M4" s="15">
        <v>170.33333333333334</v>
      </c>
      <c r="N4" s="16">
        <v>4</v>
      </c>
      <c r="O4" s="17">
        <v>174.33333333333334</v>
      </c>
    </row>
    <row r="5" spans="1:17" x14ac:dyDescent="0.3">
      <c r="A5" s="9" t="s">
        <v>42</v>
      </c>
      <c r="B5" s="10" t="s">
        <v>114</v>
      </c>
      <c r="C5" s="11">
        <v>44479</v>
      </c>
      <c r="D5" s="12" t="s">
        <v>60</v>
      </c>
      <c r="E5" s="13">
        <v>168</v>
      </c>
      <c r="F5" s="13">
        <v>173</v>
      </c>
      <c r="G5" s="13">
        <v>180</v>
      </c>
      <c r="H5" s="13">
        <v>167</v>
      </c>
      <c r="I5" s="13"/>
      <c r="J5" s="13"/>
      <c r="K5" s="14">
        <v>4</v>
      </c>
      <c r="L5" s="14">
        <v>688</v>
      </c>
      <c r="M5" s="15">
        <v>172</v>
      </c>
      <c r="N5" s="16">
        <v>2</v>
      </c>
      <c r="O5" s="17">
        <v>174</v>
      </c>
    </row>
    <row r="8" spans="1:17" x14ac:dyDescent="0.3">
      <c r="K8" s="7">
        <f>SUM(K2:K7)</f>
        <v>20</v>
      </c>
      <c r="L8" s="7">
        <f>SUM(L2:L7)</f>
        <v>3392</v>
      </c>
      <c r="M8" s="8">
        <f>SUM(L8/K8)</f>
        <v>169.6</v>
      </c>
      <c r="N8" s="7">
        <f>SUM(N2:N7)</f>
        <v>12</v>
      </c>
      <c r="O8" s="8">
        <f>SUM(M8+N8)</f>
        <v>181.6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13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24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B5:C5 E5:J5" name="Range1_28"/>
    <protectedRange algorithmName="SHA-512" hashValue="ON39YdpmFHfN9f47KpiRvqrKx0V9+erV1CNkpWzYhW/Qyc6aT8rEyCrvauWSYGZK2ia3o7vd3akF07acHAFpOA==" saltValue="yVW9XmDwTqEnmpSGai0KYg==" spinCount="100000" sqref="D5" name="Range1_1_26"/>
  </protectedRanges>
  <conditionalFormatting sqref="J2:J3">
    <cfRule type="top10" dxfId="305" priority="13" rank="1"/>
  </conditionalFormatting>
  <conditionalFormatting sqref="I2:I3">
    <cfRule type="top10" dxfId="304" priority="14" rank="1"/>
  </conditionalFormatting>
  <conditionalFormatting sqref="H2:H3">
    <cfRule type="top10" dxfId="303" priority="15" rank="1"/>
  </conditionalFormatting>
  <conditionalFormatting sqref="G2:G3">
    <cfRule type="top10" dxfId="302" priority="16" rank="1"/>
  </conditionalFormatting>
  <conditionalFormatting sqref="F2:F3">
    <cfRule type="top10" dxfId="301" priority="17" rank="1"/>
  </conditionalFormatting>
  <conditionalFormatting sqref="E2:E3">
    <cfRule type="top10" dxfId="300" priority="18" rank="1"/>
  </conditionalFormatting>
  <conditionalFormatting sqref="J4">
    <cfRule type="top10" dxfId="299" priority="7" rank="1"/>
  </conditionalFormatting>
  <conditionalFormatting sqref="I4">
    <cfRule type="top10" dxfId="298" priority="8" rank="1"/>
  </conditionalFormatting>
  <conditionalFormatting sqref="H4">
    <cfRule type="top10" dxfId="297" priority="9" rank="1"/>
  </conditionalFormatting>
  <conditionalFormatting sqref="G4">
    <cfRule type="top10" dxfId="296" priority="10" rank="1"/>
  </conditionalFormatting>
  <conditionalFormatting sqref="F4">
    <cfRule type="top10" dxfId="295" priority="11" rank="1"/>
  </conditionalFormatting>
  <conditionalFormatting sqref="E4">
    <cfRule type="top10" dxfId="294" priority="12" rank="1"/>
  </conditionalFormatting>
  <conditionalFormatting sqref="J5">
    <cfRule type="top10" dxfId="293" priority="1" rank="1"/>
  </conditionalFormatting>
  <conditionalFormatting sqref="I5">
    <cfRule type="top10" dxfId="292" priority="2" rank="1"/>
  </conditionalFormatting>
  <conditionalFormatting sqref="H5">
    <cfRule type="top10" dxfId="291" priority="3" rank="1"/>
  </conditionalFormatting>
  <conditionalFormatting sqref="G5">
    <cfRule type="top10" dxfId="290" priority="4" rank="1"/>
  </conditionalFormatting>
  <conditionalFormatting sqref="F5">
    <cfRule type="top10" dxfId="289" priority="5" rank="1"/>
  </conditionalFormatting>
  <conditionalFormatting sqref="E5">
    <cfRule type="top10" dxfId="288" priority="6" rank="1"/>
  </conditionalFormatting>
  <hyperlinks>
    <hyperlink ref="Q1" location="'National Rankings'!A1" display="Return to Rankings" xr:uid="{7E2B5968-8EE0-4AEA-B091-EDA11FD7BE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A24BAB-3E67-4F41-8A31-AF3B8F5734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9725-7614-49E8-A530-92BF89484062}"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82</v>
      </c>
      <c r="C2" s="11">
        <v>44339</v>
      </c>
      <c r="D2" s="12" t="s">
        <v>80</v>
      </c>
      <c r="E2" s="13">
        <v>168</v>
      </c>
      <c r="F2" s="13">
        <v>173</v>
      </c>
      <c r="G2" s="13">
        <v>168</v>
      </c>
      <c r="H2" s="13">
        <v>169</v>
      </c>
      <c r="I2" s="13"/>
      <c r="J2" s="13"/>
      <c r="K2" s="14">
        <v>4</v>
      </c>
      <c r="L2" s="14">
        <v>678</v>
      </c>
      <c r="M2" s="15">
        <v>169.5</v>
      </c>
      <c r="N2" s="16">
        <v>2</v>
      </c>
      <c r="O2" s="17">
        <v>171.5</v>
      </c>
    </row>
    <row r="3" spans="1:17" x14ac:dyDescent="0.3">
      <c r="A3" s="9" t="s">
        <v>42</v>
      </c>
      <c r="B3" s="10" t="s">
        <v>82</v>
      </c>
      <c r="C3" s="11">
        <v>44374</v>
      </c>
      <c r="D3" s="12" t="s">
        <v>80</v>
      </c>
      <c r="E3" s="13">
        <v>159</v>
      </c>
      <c r="F3" s="13">
        <v>158</v>
      </c>
      <c r="G3" s="13">
        <v>169</v>
      </c>
      <c r="H3" s="13">
        <v>165</v>
      </c>
      <c r="I3" s="13"/>
      <c r="J3" s="13"/>
      <c r="K3" s="14">
        <v>4</v>
      </c>
      <c r="L3" s="14">
        <v>651</v>
      </c>
      <c r="M3" s="15">
        <v>162.75</v>
      </c>
      <c r="N3" s="16">
        <v>3</v>
      </c>
      <c r="O3" s="17">
        <v>165.75</v>
      </c>
    </row>
    <row r="4" spans="1:17" x14ac:dyDescent="0.3">
      <c r="A4" s="9" t="s">
        <v>42</v>
      </c>
      <c r="B4" s="10" t="s">
        <v>82</v>
      </c>
      <c r="C4" s="11">
        <v>44416</v>
      </c>
      <c r="D4" s="12" t="s">
        <v>60</v>
      </c>
      <c r="E4" s="13">
        <v>170</v>
      </c>
      <c r="F4" s="13">
        <v>180</v>
      </c>
      <c r="G4" s="13">
        <v>175</v>
      </c>
      <c r="H4" s="13">
        <v>179</v>
      </c>
      <c r="I4" s="13">
        <v>170</v>
      </c>
      <c r="J4" s="13">
        <v>172</v>
      </c>
      <c r="K4" s="14">
        <v>6</v>
      </c>
      <c r="L4" s="14">
        <v>1046</v>
      </c>
      <c r="M4" s="15">
        <v>174.33333333333334</v>
      </c>
      <c r="N4" s="16">
        <v>2</v>
      </c>
      <c r="O4" s="17">
        <v>176.33333333333334</v>
      </c>
    </row>
    <row r="5" spans="1:17" x14ac:dyDescent="0.3">
      <c r="A5" s="9" t="s">
        <v>42</v>
      </c>
      <c r="B5" s="10" t="s">
        <v>82</v>
      </c>
      <c r="C5" s="11">
        <v>44437</v>
      </c>
      <c r="D5" s="12" t="s">
        <v>80</v>
      </c>
      <c r="E5" s="13">
        <v>177</v>
      </c>
      <c r="F5" s="13">
        <v>175</v>
      </c>
      <c r="G5" s="13">
        <v>158</v>
      </c>
      <c r="H5" s="13">
        <v>177</v>
      </c>
      <c r="I5" s="13"/>
      <c r="J5" s="13"/>
      <c r="K5" s="14">
        <v>4</v>
      </c>
      <c r="L5" s="14">
        <v>687</v>
      </c>
      <c r="M5" s="15">
        <v>171.75</v>
      </c>
      <c r="N5" s="16">
        <v>2</v>
      </c>
      <c r="O5" s="17">
        <v>173.75</v>
      </c>
    </row>
    <row r="6" spans="1:17" x14ac:dyDescent="0.3">
      <c r="A6" s="9" t="s">
        <v>42</v>
      </c>
      <c r="B6" s="10" t="s">
        <v>82</v>
      </c>
      <c r="C6" s="11">
        <v>44451</v>
      </c>
      <c r="D6" s="12" t="s">
        <v>60</v>
      </c>
      <c r="E6" s="13">
        <v>168</v>
      </c>
      <c r="F6" s="13">
        <v>167</v>
      </c>
      <c r="G6" s="13">
        <v>176</v>
      </c>
      <c r="H6" s="13">
        <v>170</v>
      </c>
      <c r="I6" s="13">
        <v>169</v>
      </c>
      <c r="J6" s="13">
        <v>173</v>
      </c>
      <c r="K6" s="14">
        <v>6</v>
      </c>
      <c r="L6" s="14">
        <v>1023</v>
      </c>
      <c r="M6" s="15">
        <v>170.5</v>
      </c>
      <c r="N6" s="16">
        <v>4</v>
      </c>
      <c r="O6" s="17">
        <v>174.5</v>
      </c>
    </row>
    <row r="7" spans="1:17" x14ac:dyDescent="0.3">
      <c r="A7" s="9" t="s">
        <v>42</v>
      </c>
      <c r="B7" s="10" t="s">
        <v>82</v>
      </c>
      <c r="C7" s="11">
        <v>44479</v>
      </c>
      <c r="D7" s="12" t="s">
        <v>60</v>
      </c>
      <c r="E7" s="13">
        <v>155</v>
      </c>
      <c r="F7" s="13">
        <v>162</v>
      </c>
      <c r="G7" s="13">
        <v>176</v>
      </c>
      <c r="H7" s="13">
        <v>154</v>
      </c>
      <c r="I7" s="13"/>
      <c r="J7" s="13"/>
      <c r="K7" s="14">
        <v>4</v>
      </c>
      <c r="L7" s="14">
        <v>647</v>
      </c>
      <c r="M7" s="15">
        <v>161.75</v>
      </c>
      <c r="N7" s="16">
        <v>2</v>
      </c>
      <c r="O7" s="17">
        <v>163.75</v>
      </c>
    </row>
    <row r="10" spans="1:17" x14ac:dyDescent="0.3">
      <c r="K10" s="7">
        <f>SUM(K2:K9)</f>
        <v>28</v>
      </c>
      <c r="L10" s="7">
        <f>SUM(L2:L9)</f>
        <v>4732</v>
      </c>
      <c r="M10" s="8">
        <f>SUM(L10/K10)</f>
        <v>169</v>
      </c>
      <c r="N10" s="7">
        <f>SUM(N2:N9)</f>
        <v>15</v>
      </c>
      <c r="O10" s="8">
        <f>SUM(M10+N10)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B4:C4 E4:J4" name="Range1_22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E5:J5 B5:C5" name="Range1_4_3_1"/>
    <protectedRange algorithmName="SHA-512" hashValue="ON39YdpmFHfN9f47KpiRvqrKx0V9+erV1CNkpWzYhW/Qyc6aT8rEyCrvauWSYGZK2ia3o7vd3akF07acHAFpOA==" saltValue="yVW9XmDwTqEnmpSGai0KYg==" spinCount="100000" sqref="D5" name="Range1_1_2_1_2"/>
    <protectedRange algorithmName="SHA-512" hashValue="ON39YdpmFHfN9f47KpiRvqrKx0V9+erV1CNkpWzYhW/Qyc6aT8rEyCrvauWSYGZK2ia3o7vd3akF07acHAFpOA==" saltValue="yVW9XmDwTqEnmpSGai0KYg==" spinCount="100000" sqref="E6:J6 B6:C6" name="Range1_24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B7:C7 E7:J7" name="Range1_28"/>
    <protectedRange algorithmName="SHA-512" hashValue="ON39YdpmFHfN9f47KpiRvqrKx0V9+erV1CNkpWzYhW/Qyc6aT8rEyCrvauWSYGZK2ia3o7vd3akF07acHAFpOA==" saltValue="yVW9XmDwTqEnmpSGai0KYg==" spinCount="100000" sqref="D7" name="Range1_1_26"/>
  </protectedRanges>
  <conditionalFormatting sqref="H2">
    <cfRule type="top10" dxfId="287" priority="33" rank="1"/>
  </conditionalFormatting>
  <conditionalFormatting sqref="E2">
    <cfRule type="top10" dxfId="286" priority="36" rank="1"/>
  </conditionalFormatting>
  <conditionalFormatting sqref="F2">
    <cfRule type="top10" dxfId="285" priority="35" rank="1"/>
  </conditionalFormatting>
  <conditionalFormatting sqref="G2">
    <cfRule type="top10" dxfId="284" priority="34" rank="1"/>
  </conditionalFormatting>
  <conditionalFormatting sqref="J2">
    <cfRule type="top10" dxfId="283" priority="31" rank="1"/>
  </conditionalFormatting>
  <conditionalFormatting sqref="I2">
    <cfRule type="top10" dxfId="282" priority="32" rank="1"/>
  </conditionalFormatting>
  <conditionalFormatting sqref="J3">
    <cfRule type="top10" dxfId="281" priority="25" rank="1"/>
  </conditionalFormatting>
  <conditionalFormatting sqref="I3">
    <cfRule type="top10" dxfId="280" priority="26" rank="1"/>
  </conditionalFormatting>
  <conditionalFormatting sqref="H3">
    <cfRule type="top10" dxfId="279" priority="27" rank="1"/>
  </conditionalFormatting>
  <conditionalFormatting sqref="G3">
    <cfRule type="top10" dxfId="278" priority="28" rank="1"/>
  </conditionalFormatting>
  <conditionalFormatting sqref="F3">
    <cfRule type="top10" dxfId="277" priority="29" rank="1"/>
  </conditionalFormatting>
  <conditionalFormatting sqref="E3">
    <cfRule type="top10" dxfId="276" priority="30" rank="1"/>
  </conditionalFormatting>
  <conditionalFormatting sqref="I4">
    <cfRule type="top10" dxfId="275" priority="24" rank="1"/>
  </conditionalFormatting>
  <conditionalFormatting sqref="H4">
    <cfRule type="top10" dxfId="274" priority="20" rank="1"/>
  </conditionalFormatting>
  <conditionalFormatting sqref="J4">
    <cfRule type="top10" dxfId="273" priority="21" rank="1"/>
  </conditionalFormatting>
  <conditionalFormatting sqref="G4">
    <cfRule type="top10" dxfId="272" priority="23" rank="1"/>
  </conditionalFormatting>
  <conditionalFormatting sqref="F4">
    <cfRule type="top10" dxfId="271" priority="22" rank="1"/>
  </conditionalFormatting>
  <conditionalFormatting sqref="E4">
    <cfRule type="top10" dxfId="270" priority="19" rank="1"/>
  </conditionalFormatting>
  <conditionalFormatting sqref="E5">
    <cfRule type="top10" dxfId="269" priority="18" rank="1"/>
  </conditionalFormatting>
  <conditionalFormatting sqref="F5">
    <cfRule type="top10" dxfId="268" priority="17" rank="1"/>
  </conditionalFormatting>
  <conditionalFormatting sqref="G5">
    <cfRule type="top10" dxfId="267" priority="16" rank="1"/>
  </conditionalFormatting>
  <conditionalFormatting sqref="H5">
    <cfRule type="top10" dxfId="266" priority="15" rank="1"/>
  </conditionalFormatting>
  <conditionalFormatting sqref="I5">
    <cfRule type="top10" dxfId="265" priority="14" rank="1"/>
  </conditionalFormatting>
  <conditionalFormatting sqref="J5">
    <cfRule type="top10" dxfId="264" priority="13" rank="1"/>
  </conditionalFormatting>
  <conditionalFormatting sqref="J6">
    <cfRule type="top10" dxfId="263" priority="7" rank="1"/>
  </conditionalFormatting>
  <conditionalFormatting sqref="I6">
    <cfRule type="top10" dxfId="262" priority="8" rank="1"/>
  </conditionalFormatting>
  <conditionalFormatting sqref="H6">
    <cfRule type="top10" dxfId="261" priority="9" rank="1"/>
  </conditionalFormatting>
  <conditionalFormatting sqref="G6">
    <cfRule type="top10" dxfId="260" priority="10" rank="1"/>
  </conditionalFormatting>
  <conditionalFormatting sqref="F6">
    <cfRule type="top10" dxfId="259" priority="11" rank="1"/>
  </conditionalFormatting>
  <conditionalFormatting sqref="E6">
    <cfRule type="top10" dxfId="258" priority="12" rank="1"/>
  </conditionalFormatting>
  <conditionalFormatting sqref="J7">
    <cfRule type="top10" dxfId="257" priority="1" rank="1"/>
  </conditionalFormatting>
  <conditionalFormatting sqref="I7">
    <cfRule type="top10" dxfId="256" priority="2" rank="1"/>
  </conditionalFormatting>
  <conditionalFormatting sqref="H7">
    <cfRule type="top10" dxfId="255" priority="3" rank="1"/>
  </conditionalFormatting>
  <conditionalFormatting sqref="G7">
    <cfRule type="top10" dxfId="254" priority="4" rank="1"/>
  </conditionalFormatting>
  <conditionalFormatting sqref="F7">
    <cfRule type="top10" dxfId="253" priority="5" rank="1"/>
  </conditionalFormatting>
  <conditionalFormatting sqref="E7">
    <cfRule type="top10" dxfId="252" priority="6" rank="1"/>
  </conditionalFormatting>
  <hyperlinks>
    <hyperlink ref="Q1" location="'National Rankings'!A1" display="Return to Rankings" xr:uid="{99F55344-8074-4C47-8EAB-46F1E3038B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EE56B3-0B57-44C1-B0F8-622021B88F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B8E57-76E5-4EDE-A855-2F16FC03D697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131</v>
      </c>
      <c r="C2" s="11">
        <v>44450</v>
      </c>
      <c r="D2" s="12" t="s">
        <v>122</v>
      </c>
      <c r="E2" s="13">
        <v>176</v>
      </c>
      <c r="F2" s="13">
        <v>178</v>
      </c>
      <c r="G2" s="13">
        <v>162</v>
      </c>
      <c r="H2" s="13">
        <v>165</v>
      </c>
      <c r="I2" s="13"/>
      <c r="J2" s="13"/>
      <c r="K2" s="14">
        <v>4</v>
      </c>
      <c r="L2" s="14">
        <v>681</v>
      </c>
      <c r="M2" s="15">
        <v>170.25</v>
      </c>
      <c r="N2" s="16">
        <v>2</v>
      </c>
      <c r="O2" s="17">
        <v>172.25</v>
      </c>
    </row>
    <row r="5" spans="1:17" x14ac:dyDescent="0.3">
      <c r="K5" s="7">
        <f>SUM(K2:K4)</f>
        <v>4</v>
      </c>
      <c r="L5" s="7">
        <f>SUM(L2:L4)</f>
        <v>681</v>
      </c>
      <c r="M5" s="8">
        <f>SUM(L5/K5)</f>
        <v>170.25</v>
      </c>
      <c r="N5" s="7">
        <f>SUM(N2:N4)</f>
        <v>2</v>
      </c>
      <c r="O5" s="8">
        <f>SUM(M5+N5)</f>
        <v>172.25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3_1_1"/>
    <protectedRange algorithmName="SHA-512" hashValue="ON39YdpmFHfN9f47KpiRvqrKx0V9+erV1CNkpWzYhW/Qyc6aT8rEyCrvauWSYGZK2ia3o7vd3akF07acHAFpOA==" saltValue="yVW9XmDwTqEnmpSGai0KYg==" spinCount="100000" sqref="D2" name="Range1_1_2_1_2_1"/>
  </protectedRanges>
  <conditionalFormatting sqref="I2">
    <cfRule type="top10" dxfId="251" priority="2" rank="1"/>
  </conditionalFormatting>
  <conditionalFormatting sqref="E2">
    <cfRule type="top10" dxfId="250" priority="6" rank="1"/>
  </conditionalFormatting>
  <conditionalFormatting sqref="G2">
    <cfRule type="top10" dxfId="249" priority="4" rank="1"/>
  </conditionalFormatting>
  <conditionalFormatting sqref="H2">
    <cfRule type="top10" dxfId="248" priority="3" rank="1"/>
  </conditionalFormatting>
  <conditionalFormatting sqref="J2">
    <cfRule type="top10" dxfId="247" priority="1" rank="1"/>
  </conditionalFormatting>
  <conditionalFormatting sqref="F2">
    <cfRule type="top10" dxfId="246" priority="5" rank="1"/>
  </conditionalFormatting>
  <hyperlinks>
    <hyperlink ref="Q1" location="'National Rankings'!A1" display="Return to Rankings" xr:uid="{35470B12-F3A4-4C17-B95A-72FE90ED4D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0888FD-C2EB-472F-98A4-7641940AFD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333F8-6313-4A78-A04A-892A4C88704D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135</v>
      </c>
      <c r="C2" s="11">
        <v>44443</v>
      </c>
      <c r="D2" s="12" t="s">
        <v>133</v>
      </c>
      <c r="E2" s="13">
        <v>180</v>
      </c>
      <c r="F2" s="13">
        <v>175</v>
      </c>
      <c r="G2" s="13">
        <v>166</v>
      </c>
      <c r="H2" s="13">
        <v>0</v>
      </c>
      <c r="I2" s="13">
        <v>0</v>
      </c>
      <c r="J2" s="13">
        <v>0</v>
      </c>
      <c r="K2" s="14">
        <f t="shared" ref="K2" si="0">COUNT(E2:J2)</f>
        <v>6</v>
      </c>
      <c r="L2" s="14">
        <f t="shared" ref="L2" si="1">SUM(E2:J2)</f>
        <v>521</v>
      </c>
      <c r="M2" s="15">
        <f t="shared" ref="M2" si="2">AVERAGE(E2:J2)</f>
        <v>86.833333333333329</v>
      </c>
      <c r="N2" s="16">
        <v>4</v>
      </c>
      <c r="O2" s="17">
        <f t="shared" ref="O2" si="3">SUM(M2,N2)</f>
        <v>90.833333333333329</v>
      </c>
    </row>
    <row r="5" spans="1:17" x14ac:dyDescent="0.3">
      <c r="K5" s="7">
        <f>SUM(K2:K4)</f>
        <v>6</v>
      </c>
      <c r="L5" s="7">
        <f>SUM(L2:L4)</f>
        <v>521</v>
      </c>
      <c r="M5" s="8">
        <f>SUM(L5/K5)</f>
        <v>86.833333333333329</v>
      </c>
      <c r="N5" s="7">
        <f>SUM(N2:N4)</f>
        <v>4</v>
      </c>
      <c r="O5" s="8">
        <f>SUM(M5+N5)</f>
        <v>90.833333333333329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I2">
    <cfRule type="top10" dxfId="245" priority="6" rank="1"/>
  </conditionalFormatting>
  <conditionalFormatting sqref="H2">
    <cfRule type="top10" dxfId="244" priority="2" rank="1"/>
  </conditionalFormatting>
  <conditionalFormatting sqref="J2">
    <cfRule type="top10" dxfId="243" priority="3" rank="1"/>
  </conditionalFormatting>
  <conditionalFormatting sqref="G2">
    <cfRule type="top10" dxfId="242" priority="5" rank="1"/>
  </conditionalFormatting>
  <conditionalFormatting sqref="F2">
    <cfRule type="top10" dxfId="241" priority="4" rank="1"/>
  </conditionalFormatting>
  <conditionalFormatting sqref="E2">
    <cfRule type="top10" dxfId="240" priority="1" rank="1"/>
  </conditionalFormatting>
  <hyperlinks>
    <hyperlink ref="Q1" location="'National Rankings'!A1" display="Return to Rankings" xr:uid="{5DAD56A5-E328-4F2E-BD1B-E32A3471B5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A8CBDE-FA41-40C9-A530-D52B66D9C3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523E-9515-4BA1-AB11-BD9403CF71B2}">
  <sheetPr codeName="Sheet84"/>
  <dimension ref="A1:Q10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22</v>
      </c>
      <c r="B2" s="10" t="s">
        <v>50</v>
      </c>
      <c r="C2" s="11">
        <v>44271</v>
      </c>
      <c r="D2" s="12" t="s">
        <v>46</v>
      </c>
      <c r="E2" s="13">
        <v>166</v>
      </c>
      <c r="F2" s="13">
        <v>163</v>
      </c>
      <c r="G2" s="13">
        <v>166</v>
      </c>
      <c r="H2" s="13">
        <v>162</v>
      </c>
      <c r="I2" s="13"/>
      <c r="J2" s="13"/>
      <c r="K2" s="14">
        <v>4</v>
      </c>
      <c r="L2" s="14">
        <v>657</v>
      </c>
      <c r="M2" s="15">
        <v>164.25</v>
      </c>
      <c r="N2" s="16">
        <v>4</v>
      </c>
      <c r="O2" s="17">
        <v>168.25</v>
      </c>
    </row>
    <row r="3" spans="1:17" x14ac:dyDescent="0.3">
      <c r="A3" s="9" t="s">
        <v>22</v>
      </c>
      <c r="B3" s="10" t="s">
        <v>50</v>
      </c>
      <c r="C3" s="11">
        <v>44283</v>
      </c>
      <c r="D3" s="12" t="s">
        <v>46</v>
      </c>
      <c r="E3" s="13">
        <v>93</v>
      </c>
      <c r="F3" s="13">
        <v>116</v>
      </c>
      <c r="G3" s="13">
        <v>139</v>
      </c>
      <c r="H3" s="13">
        <v>121</v>
      </c>
      <c r="I3" s="13"/>
      <c r="J3" s="13"/>
      <c r="K3" s="14">
        <v>4</v>
      </c>
      <c r="L3" s="14">
        <v>469</v>
      </c>
      <c r="M3" s="15">
        <v>117.25</v>
      </c>
      <c r="N3" s="16">
        <v>2</v>
      </c>
      <c r="O3" s="17">
        <v>119.25</v>
      </c>
    </row>
    <row r="4" spans="1:17" x14ac:dyDescent="0.3">
      <c r="A4" s="9" t="s">
        <v>42</v>
      </c>
      <c r="B4" s="10" t="s">
        <v>50</v>
      </c>
      <c r="C4" s="11">
        <v>44311</v>
      </c>
      <c r="D4" s="12" t="s">
        <v>46</v>
      </c>
      <c r="E4" s="49">
        <v>174</v>
      </c>
      <c r="F4" s="49">
        <v>167</v>
      </c>
      <c r="G4" s="49">
        <v>167</v>
      </c>
      <c r="H4" s="49">
        <v>171</v>
      </c>
      <c r="I4" s="49"/>
      <c r="J4" s="49"/>
      <c r="K4" s="14">
        <v>4</v>
      </c>
      <c r="L4" s="14">
        <v>679</v>
      </c>
      <c r="M4" s="15">
        <v>169.75</v>
      </c>
      <c r="N4" s="16">
        <v>2</v>
      </c>
      <c r="O4" s="17">
        <v>171.75</v>
      </c>
    </row>
    <row r="5" spans="1:17" x14ac:dyDescent="0.3">
      <c r="A5" s="9" t="s">
        <v>42</v>
      </c>
      <c r="B5" s="10" t="s">
        <v>50</v>
      </c>
      <c r="C5" s="11">
        <v>44488</v>
      </c>
      <c r="D5" s="12" t="s">
        <v>46</v>
      </c>
      <c r="E5" s="13">
        <v>173</v>
      </c>
      <c r="F5" s="13">
        <v>178</v>
      </c>
      <c r="G5" s="13">
        <v>166</v>
      </c>
      <c r="H5" s="13">
        <v>184</v>
      </c>
      <c r="I5" s="13"/>
      <c r="J5" s="13"/>
      <c r="K5" s="14">
        <v>4</v>
      </c>
      <c r="L5" s="14">
        <v>701</v>
      </c>
      <c r="M5" s="15">
        <v>175.25</v>
      </c>
      <c r="N5" s="16">
        <v>2</v>
      </c>
      <c r="O5" s="17">
        <v>177.25</v>
      </c>
    </row>
    <row r="6" spans="1:17" x14ac:dyDescent="0.3">
      <c r="A6" s="9" t="s">
        <v>42</v>
      </c>
      <c r="B6" s="10" t="s">
        <v>50</v>
      </c>
      <c r="C6" s="11">
        <v>44488</v>
      </c>
      <c r="D6" s="12" t="s">
        <v>46</v>
      </c>
      <c r="E6" s="13">
        <v>173</v>
      </c>
      <c r="F6" s="13">
        <v>178</v>
      </c>
      <c r="G6" s="13">
        <v>166</v>
      </c>
      <c r="H6" s="13">
        <v>184</v>
      </c>
      <c r="I6" s="13"/>
      <c r="J6" s="13"/>
      <c r="K6" s="14">
        <v>4</v>
      </c>
      <c r="L6" s="14">
        <v>701</v>
      </c>
      <c r="M6" s="15">
        <v>175.25</v>
      </c>
      <c r="N6" s="16">
        <v>2</v>
      </c>
      <c r="O6" s="17">
        <v>177.25</v>
      </c>
    </row>
    <row r="7" spans="1:17" x14ac:dyDescent="0.3">
      <c r="A7" s="9" t="s">
        <v>42</v>
      </c>
      <c r="B7" s="10" t="s">
        <v>50</v>
      </c>
      <c r="C7" s="11">
        <v>44512</v>
      </c>
      <c r="D7" s="12" t="s">
        <v>46</v>
      </c>
      <c r="E7" s="13">
        <v>167</v>
      </c>
      <c r="F7" s="13">
        <v>174</v>
      </c>
      <c r="G7" s="13">
        <v>171</v>
      </c>
      <c r="H7" s="13">
        <v>177</v>
      </c>
      <c r="I7" s="13"/>
      <c r="J7" s="13"/>
      <c r="K7" s="14">
        <v>4</v>
      </c>
      <c r="L7" s="14">
        <v>689</v>
      </c>
      <c r="M7" s="15">
        <v>172.25</v>
      </c>
      <c r="N7" s="16">
        <v>2</v>
      </c>
      <c r="O7" s="17">
        <v>174.25</v>
      </c>
    </row>
    <row r="10" spans="1:17" x14ac:dyDescent="0.3">
      <c r="K10" s="7">
        <f>SUM(K2:K9)</f>
        <v>24</v>
      </c>
      <c r="L10" s="7">
        <f>SUM(L2:L9)</f>
        <v>3896</v>
      </c>
      <c r="M10" s="8">
        <f>SUM(L10/K10)</f>
        <v>162.33333333333334</v>
      </c>
      <c r="N10" s="7">
        <f>SUM(N2:N9)</f>
        <v>14</v>
      </c>
      <c r="O10" s="8">
        <f>SUM(M10+N10)</f>
        <v>176.33333333333334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_1_1"/>
    <protectedRange algorithmName="SHA-512" hashValue="ON39YdpmFHfN9f47KpiRvqrKx0V9+erV1CNkpWzYhW/Qyc6aT8rEyCrvauWSYGZK2ia3o7vd3akF07acHAFpOA==" saltValue="yVW9XmDwTqEnmpSGai0KYg==" spinCount="100000" sqref="D2" name="Range1_1_7_1_1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10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B5:C5 E5:J5" name="Range1_76"/>
    <protectedRange algorithmName="SHA-512" hashValue="ON39YdpmFHfN9f47KpiRvqrKx0V9+erV1CNkpWzYhW/Qyc6aT8rEyCrvauWSYGZK2ia3o7vd3akF07acHAFpOA==" saltValue="yVW9XmDwTqEnmpSGai0KYg==" spinCount="100000" sqref="D5" name="Range1_1_66"/>
    <protectedRange algorithmName="SHA-512" hashValue="ON39YdpmFHfN9f47KpiRvqrKx0V9+erV1CNkpWzYhW/Qyc6aT8rEyCrvauWSYGZK2ia3o7vd3akF07acHAFpOA==" saltValue="yVW9XmDwTqEnmpSGai0KYg==" spinCount="100000" sqref="B6:C6 E6:J6" name="Range1_5_14"/>
    <protectedRange algorithmName="SHA-512" hashValue="ON39YdpmFHfN9f47KpiRvqrKx0V9+erV1CNkpWzYhW/Qyc6aT8rEyCrvauWSYGZK2ia3o7vd3akF07acHAFpOA==" saltValue="yVW9XmDwTqEnmpSGai0KYg==" spinCount="100000" sqref="D6" name="Range1_1_3_14"/>
    <protectedRange algorithmName="SHA-512" hashValue="ON39YdpmFHfN9f47KpiRvqrKx0V9+erV1CNkpWzYhW/Qyc6aT8rEyCrvauWSYGZK2ia3o7vd3akF07acHAFpOA==" saltValue="yVW9XmDwTqEnmpSGai0KYg==" spinCount="100000" sqref="E7:J7 B7:C7" name="Range1_38"/>
    <protectedRange algorithmName="SHA-512" hashValue="ON39YdpmFHfN9f47KpiRvqrKx0V9+erV1CNkpWzYhW/Qyc6aT8rEyCrvauWSYGZK2ia3o7vd3akF07acHAFpOA==" saltValue="yVW9XmDwTqEnmpSGai0KYg==" spinCount="100000" sqref="D7" name="Range1_1_33"/>
  </protectedRanges>
  <conditionalFormatting sqref="I2">
    <cfRule type="top10" dxfId="239" priority="36" rank="1"/>
  </conditionalFormatting>
  <conditionalFormatting sqref="H2">
    <cfRule type="top10" dxfId="238" priority="32" rank="1"/>
  </conditionalFormatting>
  <conditionalFormatting sqref="J2">
    <cfRule type="top10" dxfId="237" priority="33" rank="1"/>
  </conditionalFormatting>
  <conditionalFormatting sqref="G2">
    <cfRule type="top10" dxfId="236" priority="35" rank="1"/>
  </conditionalFormatting>
  <conditionalFormatting sqref="F2">
    <cfRule type="top10" dxfId="235" priority="34" rank="1"/>
  </conditionalFormatting>
  <conditionalFormatting sqref="E2">
    <cfRule type="top10" dxfId="234" priority="31" rank="1"/>
  </conditionalFormatting>
  <conditionalFormatting sqref="I3">
    <cfRule type="top10" dxfId="233" priority="30" rank="1"/>
  </conditionalFormatting>
  <conditionalFormatting sqref="H3">
    <cfRule type="top10" dxfId="232" priority="26" rank="1"/>
  </conditionalFormatting>
  <conditionalFormatting sqref="J3">
    <cfRule type="top10" dxfId="231" priority="27" rank="1"/>
  </conditionalFormatting>
  <conditionalFormatting sqref="G3">
    <cfRule type="top10" dxfId="230" priority="29" rank="1"/>
  </conditionalFormatting>
  <conditionalFormatting sqref="F3">
    <cfRule type="top10" dxfId="229" priority="28" rank="1"/>
  </conditionalFormatting>
  <conditionalFormatting sqref="E3">
    <cfRule type="top10" dxfId="228" priority="25" rank="1"/>
  </conditionalFormatting>
  <conditionalFormatting sqref="J4">
    <cfRule type="top10" dxfId="227" priority="19" rank="1"/>
  </conditionalFormatting>
  <conditionalFormatting sqref="I4">
    <cfRule type="top10" dxfId="226" priority="20" rank="1"/>
  </conditionalFormatting>
  <conditionalFormatting sqref="H4">
    <cfRule type="top10" dxfId="225" priority="21" rank="1"/>
  </conditionalFormatting>
  <conditionalFormatting sqref="G4">
    <cfRule type="top10" dxfId="224" priority="22" rank="1"/>
  </conditionalFormatting>
  <conditionalFormatting sqref="F4">
    <cfRule type="top10" dxfId="223" priority="23" rank="1"/>
  </conditionalFormatting>
  <conditionalFormatting sqref="E4">
    <cfRule type="top10" dxfId="222" priority="24" rank="1"/>
  </conditionalFormatting>
  <conditionalFormatting sqref="I5">
    <cfRule type="top10" dxfId="221" priority="13" rank="1"/>
  </conditionalFormatting>
  <conditionalFormatting sqref="H5">
    <cfRule type="top10" dxfId="220" priority="14" rank="1"/>
  </conditionalFormatting>
  <conditionalFormatting sqref="G5">
    <cfRule type="top10" dxfId="219" priority="15" rank="1"/>
  </conditionalFormatting>
  <conditionalFormatting sqref="F5">
    <cfRule type="top10" dxfId="218" priority="16" rank="1"/>
  </conditionalFormatting>
  <conditionalFormatting sqref="E5">
    <cfRule type="top10" dxfId="217" priority="17" rank="1"/>
  </conditionalFormatting>
  <conditionalFormatting sqref="J5">
    <cfRule type="top10" dxfId="216" priority="18" rank="1"/>
  </conditionalFormatting>
  <conditionalFormatting sqref="I6">
    <cfRule type="top10" dxfId="215" priority="7" rank="1"/>
  </conditionalFormatting>
  <conditionalFormatting sqref="H6">
    <cfRule type="top10" dxfId="214" priority="8" rank="1"/>
  </conditionalFormatting>
  <conditionalFormatting sqref="J6">
    <cfRule type="top10" dxfId="213" priority="9" rank="1"/>
  </conditionalFormatting>
  <conditionalFormatting sqref="G6">
    <cfRule type="top10" dxfId="212" priority="10" rank="1"/>
  </conditionalFormatting>
  <conditionalFormatting sqref="F6">
    <cfRule type="top10" dxfId="211" priority="11" rank="1"/>
  </conditionalFormatting>
  <conditionalFormatting sqref="E6">
    <cfRule type="top10" dxfId="210" priority="12" rank="1"/>
  </conditionalFormatting>
  <conditionalFormatting sqref="J7">
    <cfRule type="top10" dxfId="209" priority="1" rank="1"/>
  </conditionalFormatting>
  <conditionalFormatting sqref="I7">
    <cfRule type="top10" dxfId="208" priority="2" rank="1"/>
  </conditionalFormatting>
  <conditionalFormatting sqref="H7">
    <cfRule type="top10" dxfId="207" priority="3" rank="1"/>
  </conditionalFormatting>
  <conditionalFormatting sqref="G7">
    <cfRule type="top10" dxfId="206" priority="4" rank="1"/>
  </conditionalFormatting>
  <conditionalFormatting sqref="F7">
    <cfRule type="top10" dxfId="205" priority="5" rank="1"/>
  </conditionalFormatting>
  <conditionalFormatting sqref="E7">
    <cfRule type="top10" dxfId="204" priority="6" rank="1"/>
  </conditionalFormatting>
  <hyperlinks>
    <hyperlink ref="Q1" location="'National Rankings'!A1" display="Return to Rankings" xr:uid="{7B612813-6360-41AB-84B2-2718C6E78C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903CB1-66F1-419A-959A-C8475F5D5F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sheetPr codeName="Sheet85"/>
  <dimension ref="A1:Q13"/>
  <sheetViews>
    <sheetView workbookViewId="0">
      <selection activeCell="A10" sqref="A10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24</v>
      </c>
      <c r="B2" s="10" t="s">
        <v>28</v>
      </c>
      <c r="C2" s="11">
        <v>44213</v>
      </c>
      <c r="D2" s="12" t="s">
        <v>19</v>
      </c>
      <c r="E2" s="13">
        <v>185</v>
      </c>
      <c r="F2" s="13">
        <v>184</v>
      </c>
      <c r="G2" s="13">
        <v>190</v>
      </c>
      <c r="H2" s="13">
        <v>187</v>
      </c>
      <c r="I2" s="13"/>
      <c r="J2" s="13"/>
      <c r="K2" s="14">
        <v>4</v>
      </c>
      <c r="L2" s="14">
        <v>746</v>
      </c>
      <c r="M2" s="15">
        <v>186.5</v>
      </c>
      <c r="N2" s="16">
        <v>6</v>
      </c>
      <c r="O2" s="17">
        <v>192.5</v>
      </c>
    </row>
    <row r="3" spans="1:17" x14ac:dyDescent="0.3">
      <c r="A3" s="9" t="s">
        <v>24</v>
      </c>
      <c r="B3" s="10" t="s">
        <v>28</v>
      </c>
      <c r="C3" s="11">
        <v>44247</v>
      </c>
      <c r="D3" s="12" t="s">
        <v>30</v>
      </c>
      <c r="E3" s="13">
        <v>184</v>
      </c>
      <c r="F3" s="13">
        <v>188.001</v>
      </c>
      <c r="G3" s="13">
        <v>187</v>
      </c>
      <c r="H3" s="13">
        <v>186</v>
      </c>
      <c r="I3" s="13"/>
      <c r="J3" s="13"/>
      <c r="K3" s="14">
        <v>4</v>
      </c>
      <c r="L3" s="14">
        <v>745.00099999999998</v>
      </c>
      <c r="M3" s="15">
        <v>186.25024999999999</v>
      </c>
      <c r="N3" s="16">
        <v>6</v>
      </c>
      <c r="O3" s="17">
        <v>192.25024999999999</v>
      </c>
    </row>
    <row r="4" spans="1:17" x14ac:dyDescent="0.3">
      <c r="A4" s="9" t="s">
        <v>24</v>
      </c>
      <c r="B4" s="10" t="s">
        <v>28</v>
      </c>
      <c r="C4" s="11">
        <v>44248</v>
      </c>
      <c r="D4" s="12" t="s">
        <v>19</v>
      </c>
      <c r="E4" s="13">
        <v>189</v>
      </c>
      <c r="F4" s="13">
        <v>184</v>
      </c>
      <c r="G4" s="13">
        <v>186</v>
      </c>
      <c r="H4" s="13">
        <v>185</v>
      </c>
      <c r="I4" s="13"/>
      <c r="J4" s="13"/>
      <c r="K4" s="14">
        <v>4</v>
      </c>
      <c r="L4" s="14">
        <v>744</v>
      </c>
      <c r="M4" s="15">
        <v>186</v>
      </c>
      <c r="N4" s="16">
        <v>8</v>
      </c>
      <c r="O4" s="17">
        <v>194</v>
      </c>
    </row>
    <row r="5" spans="1:17" x14ac:dyDescent="0.3">
      <c r="A5" s="9" t="s">
        <v>24</v>
      </c>
      <c r="B5" s="10" t="s">
        <v>28</v>
      </c>
      <c r="C5" s="11">
        <v>44275</v>
      </c>
      <c r="D5" s="12" t="s">
        <v>30</v>
      </c>
      <c r="E5" s="13">
        <v>193</v>
      </c>
      <c r="F5" s="13">
        <v>190</v>
      </c>
      <c r="G5" s="13">
        <v>194.001</v>
      </c>
      <c r="H5" s="13">
        <v>194</v>
      </c>
      <c r="I5" s="13"/>
      <c r="J5" s="13"/>
      <c r="K5" s="14">
        <v>4</v>
      </c>
      <c r="L5" s="14">
        <v>771.00099999999998</v>
      </c>
      <c r="M5" s="15">
        <v>192.75024999999999</v>
      </c>
      <c r="N5" s="16">
        <v>11</v>
      </c>
      <c r="O5" s="17">
        <v>203.75024999999999</v>
      </c>
    </row>
    <row r="6" spans="1:17" x14ac:dyDescent="0.3">
      <c r="A6" s="9" t="s">
        <v>24</v>
      </c>
      <c r="B6" s="10" t="s">
        <v>28</v>
      </c>
      <c r="C6" s="11">
        <v>44276</v>
      </c>
      <c r="D6" s="12" t="s">
        <v>19</v>
      </c>
      <c r="E6" s="13">
        <v>194</v>
      </c>
      <c r="F6" s="13">
        <v>189</v>
      </c>
      <c r="G6" s="13">
        <v>190</v>
      </c>
      <c r="H6" s="13">
        <v>195</v>
      </c>
      <c r="I6" s="13"/>
      <c r="J6" s="13"/>
      <c r="K6" s="14">
        <v>4</v>
      </c>
      <c r="L6" s="14">
        <v>768</v>
      </c>
      <c r="M6" s="15">
        <v>192</v>
      </c>
      <c r="N6" s="16">
        <v>6</v>
      </c>
      <c r="O6" s="17">
        <v>198</v>
      </c>
    </row>
    <row r="7" spans="1:17" x14ac:dyDescent="0.3">
      <c r="A7" s="9" t="s">
        <v>24</v>
      </c>
      <c r="B7" s="10" t="s">
        <v>28</v>
      </c>
      <c r="C7" s="11">
        <v>44303</v>
      </c>
      <c r="D7" s="12" t="s">
        <v>30</v>
      </c>
      <c r="E7" s="13">
        <v>193</v>
      </c>
      <c r="F7" s="13">
        <v>189</v>
      </c>
      <c r="G7" s="13">
        <v>191</v>
      </c>
      <c r="H7" s="13">
        <v>187</v>
      </c>
      <c r="I7" s="13"/>
      <c r="J7" s="13"/>
      <c r="K7" s="14">
        <v>4</v>
      </c>
      <c r="L7" s="14">
        <v>760</v>
      </c>
      <c r="M7" s="15">
        <v>190</v>
      </c>
      <c r="N7" s="16">
        <v>3</v>
      </c>
      <c r="O7" s="17">
        <v>193</v>
      </c>
    </row>
    <row r="8" spans="1:17" x14ac:dyDescent="0.3">
      <c r="A8" s="9" t="s">
        <v>24</v>
      </c>
      <c r="B8" s="10" t="s">
        <v>28</v>
      </c>
      <c r="C8" s="11">
        <v>44304</v>
      </c>
      <c r="D8" s="12" t="s">
        <v>19</v>
      </c>
      <c r="E8" s="13">
        <v>194</v>
      </c>
      <c r="F8" s="13">
        <v>185</v>
      </c>
      <c r="G8" s="13">
        <v>190</v>
      </c>
      <c r="H8" s="13">
        <v>190</v>
      </c>
      <c r="I8" s="13"/>
      <c r="J8" s="13"/>
      <c r="K8" s="14">
        <v>4</v>
      </c>
      <c r="L8" s="14">
        <v>759</v>
      </c>
      <c r="M8" s="15">
        <v>189.75</v>
      </c>
      <c r="N8" s="16">
        <v>13</v>
      </c>
      <c r="O8" s="17">
        <v>202.75</v>
      </c>
    </row>
    <row r="9" spans="1:17" x14ac:dyDescent="0.3">
      <c r="A9" s="9" t="s">
        <v>24</v>
      </c>
      <c r="B9" s="10" t="s">
        <v>28</v>
      </c>
      <c r="C9" s="11">
        <v>44331</v>
      </c>
      <c r="D9" s="12" t="s">
        <v>30</v>
      </c>
      <c r="E9" s="13">
        <v>188</v>
      </c>
      <c r="F9" s="13">
        <v>191</v>
      </c>
      <c r="G9" s="13">
        <v>189</v>
      </c>
      <c r="H9" s="13">
        <v>195</v>
      </c>
      <c r="I9" s="13"/>
      <c r="J9" s="13"/>
      <c r="K9" s="14">
        <v>4</v>
      </c>
      <c r="L9" s="14">
        <v>763</v>
      </c>
      <c r="M9" s="15">
        <v>190.75</v>
      </c>
      <c r="N9" s="16">
        <v>11</v>
      </c>
      <c r="O9" s="17">
        <v>201.75</v>
      </c>
    </row>
    <row r="10" spans="1:17" x14ac:dyDescent="0.3">
      <c r="A10" s="9" t="s">
        <v>42</v>
      </c>
      <c r="B10" s="10" t="s">
        <v>28</v>
      </c>
      <c r="C10" s="11">
        <v>44443</v>
      </c>
      <c r="D10" s="12" t="s">
        <v>133</v>
      </c>
      <c r="E10" s="13">
        <v>186</v>
      </c>
      <c r="F10" s="13">
        <v>188</v>
      </c>
      <c r="G10" s="13">
        <v>183</v>
      </c>
      <c r="H10" s="13">
        <v>183</v>
      </c>
      <c r="I10" s="13">
        <v>185</v>
      </c>
      <c r="J10" s="13">
        <v>191</v>
      </c>
      <c r="K10" s="14">
        <f t="shared" ref="K10" si="0">COUNT(E10:J10)</f>
        <v>6</v>
      </c>
      <c r="L10" s="14">
        <f t="shared" ref="L10" si="1">SUM(E10:J10)</f>
        <v>1116</v>
      </c>
      <c r="M10" s="15">
        <f t="shared" ref="M10" si="2">AVERAGE(E10:J10)</f>
        <v>186</v>
      </c>
      <c r="N10" s="16">
        <v>4</v>
      </c>
      <c r="O10" s="17">
        <f t="shared" ref="O10" si="3">SUM(M10,N10)</f>
        <v>190</v>
      </c>
    </row>
    <row r="13" spans="1:17" x14ac:dyDescent="0.3">
      <c r="K13" s="7">
        <f>SUM(K2:K12)</f>
        <v>38</v>
      </c>
      <c r="L13" s="7">
        <f>SUM(L2:L12)</f>
        <v>7172.0020000000004</v>
      </c>
      <c r="M13" s="8">
        <f>SUM(L13/K13)</f>
        <v>188.73689473684212</v>
      </c>
      <c r="N13" s="7">
        <f>SUM(N2:N12)</f>
        <v>68</v>
      </c>
      <c r="O13" s="8">
        <f>SUM(M13+N13)</f>
        <v>256.73689473684215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_1_2"/>
    <protectedRange algorithmName="SHA-512" hashValue="ON39YdpmFHfN9f47KpiRvqrKx0V9+erV1CNkpWzYhW/Qyc6aT8rEyCrvauWSYGZK2ia3o7vd3akF07acHAFpOA==" saltValue="yVW9XmDwTqEnmpSGai0KYg==" spinCount="100000" sqref="D2" name="Range1_1_3_1_1_1_2"/>
    <protectedRange algorithmName="SHA-512" hashValue="ON39YdpmFHfN9f47KpiRvqrKx0V9+erV1CNkpWzYhW/Qyc6aT8rEyCrvauWSYGZK2ia3o7vd3akF07acHAFpOA==" saltValue="yVW9XmDwTqEnmpSGai0KYg==" spinCount="100000" sqref="B3:C3" name="Range1_1_2_6_1_1_1"/>
    <protectedRange algorithmName="SHA-512" hashValue="ON39YdpmFHfN9f47KpiRvqrKx0V9+erV1CNkpWzYhW/Qyc6aT8rEyCrvauWSYGZK2ia3o7vd3akF07acHAFpOA==" saltValue="yVW9XmDwTqEnmpSGai0KYg==" spinCount="100000" sqref="D3" name="Range1_1_1_2_5_1_1_1"/>
    <protectedRange algorithmName="SHA-512" hashValue="ON39YdpmFHfN9f47KpiRvqrKx0V9+erV1CNkpWzYhW/Qyc6aT8rEyCrvauWSYGZK2ia3o7vd3akF07acHAFpOA==" saltValue="yVW9XmDwTqEnmpSGai0KYg==" spinCount="100000" sqref="E3:J3" name="Range1_4_6_1_1_1"/>
    <protectedRange algorithmName="SHA-512" hashValue="ON39YdpmFHfN9f47KpiRvqrKx0V9+erV1CNkpWzYhW/Qyc6aT8rEyCrvauWSYGZK2ia3o7vd3akF07acHAFpOA==" saltValue="yVW9XmDwTqEnmpSGai0KYg==" spinCount="100000" sqref="B4:C4 E4:J4" name="Range1_2_1_1_2"/>
    <protectedRange algorithmName="SHA-512" hashValue="ON39YdpmFHfN9f47KpiRvqrKx0V9+erV1CNkpWzYhW/Qyc6aT8rEyCrvauWSYGZK2ia3o7vd3akF07acHAFpOA==" saltValue="yVW9XmDwTqEnmpSGai0KYg==" spinCount="100000" sqref="D4" name="Range1_1_3_1_1_2"/>
    <protectedRange algorithmName="SHA-512" hashValue="ON39YdpmFHfN9f47KpiRvqrKx0V9+erV1CNkpWzYhW/Qyc6aT8rEyCrvauWSYGZK2ia3o7vd3akF07acHAFpOA==" saltValue="yVW9XmDwTqEnmpSGai0KYg==" spinCount="100000" sqref="B5:C5 E5:J5" name="Range1_2_1_1_3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6:C6 E6:J6" name="Range1_2_1_1_4"/>
    <protectedRange algorithmName="SHA-512" hashValue="ON39YdpmFHfN9f47KpiRvqrKx0V9+erV1CNkpWzYhW/Qyc6aT8rEyCrvauWSYGZK2ia3o7vd3akF07acHAFpOA==" saltValue="yVW9XmDwTqEnmpSGai0KYg==" spinCount="100000" sqref="D6" name="Range1_1_3_1_1_3"/>
    <protectedRange algorithmName="SHA-512" hashValue="ON39YdpmFHfN9f47KpiRvqrKx0V9+erV1CNkpWzYhW/Qyc6aT8rEyCrvauWSYGZK2ia3o7vd3akF07acHAFpOA==" saltValue="yVW9XmDwTqEnmpSGai0KYg==" spinCount="100000" sqref="B7:C7 E7:J7" name="Range1_2_1_1_6"/>
    <protectedRange algorithmName="SHA-512" hashValue="ON39YdpmFHfN9f47KpiRvqrKx0V9+erV1CNkpWzYhW/Qyc6aT8rEyCrvauWSYGZK2ia3o7vd3akF07acHAFpOA==" saltValue="yVW9XmDwTqEnmpSGai0KYg==" spinCount="100000" sqref="D7" name="Range1_1_3_1_1_5"/>
    <protectedRange algorithmName="SHA-512" hashValue="ON39YdpmFHfN9f47KpiRvqrKx0V9+erV1CNkpWzYhW/Qyc6aT8rEyCrvauWSYGZK2ia3o7vd3akF07acHAFpOA==" saltValue="yVW9XmDwTqEnmpSGai0KYg==" spinCount="100000" sqref="B8:C8 E8:J8" name="Range1_2_1_1_7"/>
    <protectedRange algorithmName="SHA-512" hashValue="ON39YdpmFHfN9f47KpiRvqrKx0V9+erV1CNkpWzYhW/Qyc6aT8rEyCrvauWSYGZK2ia3o7vd3akF07acHAFpOA==" saltValue="yVW9XmDwTqEnmpSGai0KYg==" spinCount="100000" sqref="D8" name="Range1_1_3_1_1_6"/>
    <protectedRange algorithmName="SHA-512" hashValue="ON39YdpmFHfN9f47KpiRvqrKx0V9+erV1CNkpWzYhW/Qyc6aT8rEyCrvauWSYGZK2ia3o7vd3akF07acHAFpOA==" saltValue="yVW9XmDwTqEnmpSGai0KYg==" spinCount="100000" sqref="B9:C9 E9:J9" name="Range1_2_1_1_8"/>
    <protectedRange algorithmName="SHA-512" hashValue="ON39YdpmFHfN9f47KpiRvqrKx0V9+erV1CNkpWzYhW/Qyc6aT8rEyCrvauWSYGZK2ia3o7vd3akF07acHAFpOA==" saltValue="yVW9XmDwTqEnmpSGai0KYg==" spinCount="100000" sqref="D9" name="Range1_1_3_1_1_7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2"/>
  </protectedRanges>
  <conditionalFormatting sqref="E2">
    <cfRule type="top10" dxfId="203" priority="78" rank="1"/>
  </conditionalFormatting>
  <conditionalFormatting sqref="F2">
    <cfRule type="top10" dxfId="202" priority="77" rank="1"/>
  </conditionalFormatting>
  <conditionalFormatting sqref="G2">
    <cfRule type="top10" dxfId="201" priority="76" rank="1"/>
  </conditionalFormatting>
  <conditionalFormatting sqref="H2">
    <cfRule type="top10" dxfId="200" priority="75" rank="1"/>
  </conditionalFormatting>
  <conditionalFormatting sqref="I2">
    <cfRule type="top10" dxfId="199" priority="74" rank="1"/>
  </conditionalFormatting>
  <conditionalFormatting sqref="J2">
    <cfRule type="top10" dxfId="198" priority="73" rank="1"/>
  </conditionalFormatting>
  <conditionalFormatting sqref="E3">
    <cfRule type="top10" dxfId="197" priority="67" rank="1"/>
  </conditionalFormatting>
  <conditionalFormatting sqref="F3">
    <cfRule type="top10" dxfId="196" priority="68" rank="1"/>
  </conditionalFormatting>
  <conditionalFormatting sqref="G3">
    <cfRule type="top10" dxfId="195" priority="69" rank="1"/>
  </conditionalFormatting>
  <conditionalFormatting sqref="H3">
    <cfRule type="top10" dxfId="194" priority="70" rank="1"/>
  </conditionalFormatting>
  <conditionalFormatting sqref="I3">
    <cfRule type="top10" dxfId="193" priority="71" rank="1"/>
  </conditionalFormatting>
  <conditionalFormatting sqref="J3">
    <cfRule type="top10" dxfId="192" priority="72" rank="1"/>
  </conditionalFormatting>
  <conditionalFormatting sqref="E4">
    <cfRule type="top10" dxfId="191" priority="66" rank="1"/>
  </conditionalFormatting>
  <conditionalFormatting sqref="F4">
    <cfRule type="top10" dxfId="190" priority="65" rank="1"/>
  </conditionalFormatting>
  <conditionalFormatting sqref="G4">
    <cfRule type="top10" dxfId="189" priority="64" rank="1"/>
  </conditionalFormatting>
  <conditionalFormatting sqref="H4">
    <cfRule type="top10" dxfId="188" priority="63" rank="1"/>
  </conditionalFormatting>
  <conditionalFormatting sqref="I4">
    <cfRule type="top10" dxfId="187" priority="62" rank="1"/>
  </conditionalFormatting>
  <conditionalFormatting sqref="J4">
    <cfRule type="top10" dxfId="186" priority="61" rank="1"/>
  </conditionalFormatting>
  <conditionalFormatting sqref="E5">
    <cfRule type="top10" dxfId="185" priority="60" rank="1"/>
  </conditionalFormatting>
  <conditionalFormatting sqref="F5">
    <cfRule type="top10" dxfId="184" priority="59" rank="1"/>
  </conditionalFormatting>
  <conditionalFormatting sqref="G5">
    <cfRule type="top10" dxfId="183" priority="58" rank="1"/>
  </conditionalFormatting>
  <conditionalFormatting sqref="H5">
    <cfRule type="top10" dxfId="182" priority="57" rank="1"/>
  </conditionalFormatting>
  <conditionalFormatting sqref="I5">
    <cfRule type="top10" dxfId="181" priority="56" rank="1"/>
  </conditionalFormatting>
  <conditionalFormatting sqref="J5">
    <cfRule type="top10" dxfId="180" priority="55" rank="1"/>
  </conditionalFormatting>
  <conditionalFormatting sqref="E6">
    <cfRule type="top10" dxfId="179" priority="54" rank="1"/>
  </conditionalFormatting>
  <conditionalFormatting sqref="F6">
    <cfRule type="top10" dxfId="178" priority="53" rank="1"/>
  </conditionalFormatting>
  <conditionalFormatting sqref="G6">
    <cfRule type="top10" dxfId="177" priority="52" rank="1"/>
  </conditionalFormatting>
  <conditionalFormatting sqref="H6">
    <cfRule type="top10" dxfId="176" priority="51" rank="1"/>
  </conditionalFormatting>
  <conditionalFormatting sqref="I6">
    <cfRule type="top10" dxfId="175" priority="50" rank="1"/>
  </conditionalFormatting>
  <conditionalFormatting sqref="J6">
    <cfRule type="top10" dxfId="174" priority="49" rank="1"/>
  </conditionalFormatting>
  <conditionalFormatting sqref="E7">
    <cfRule type="top10" dxfId="173" priority="48" rank="1"/>
  </conditionalFormatting>
  <conditionalFormatting sqref="F7">
    <cfRule type="top10" dxfId="172" priority="47" rank="1"/>
  </conditionalFormatting>
  <conditionalFormatting sqref="G7">
    <cfRule type="top10" dxfId="171" priority="46" rank="1"/>
  </conditionalFormatting>
  <conditionalFormatting sqref="H7">
    <cfRule type="top10" dxfId="170" priority="45" rank="1"/>
  </conditionalFormatting>
  <conditionalFormatting sqref="I7">
    <cfRule type="top10" dxfId="169" priority="44" rank="1"/>
  </conditionalFormatting>
  <conditionalFormatting sqref="J7">
    <cfRule type="top10" dxfId="168" priority="43" rank="1"/>
  </conditionalFormatting>
  <conditionalFormatting sqref="E8">
    <cfRule type="top10" dxfId="167" priority="42" rank="1"/>
  </conditionalFormatting>
  <conditionalFormatting sqref="F8">
    <cfRule type="top10" dxfId="166" priority="41" rank="1"/>
  </conditionalFormatting>
  <conditionalFormatting sqref="G8">
    <cfRule type="top10" dxfId="165" priority="40" rank="1"/>
  </conditionalFormatting>
  <conditionalFormatting sqref="H8">
    <cfRule type="top10" dxfId="164" priority="39" rank="1"/>
  </conditionalFormatting>
  <conditionalFormatting sqref="I8">
    <cfRule type="top10" dxfId="163" priority="38" rank="1"/>
  </conditionalFormatting>
  <conditionalFormatting sqref="J8">
    <cfRule type="top10" dxfId="162" priority="37" rank="1"/>
  </conditionalFormatting>
  <conditionalFormatting sqref="E9:E10">
    <cfRule type="top10" dxfId="161" priority="24" rank="1"/>
  </conditionalFormatting>
  <conditionalFormatting sqref="F9:F10">
    <cfRule type="top10" dxfId="160" priority="23" rank="1"/>
  </conditionalFormatting>
  <conditionalFormatting sqref="G9:G10">
    <cfRule type="top10" dxfId="159" priority="22" rank="1"/>
  </conditionalFormatting>
  <conditionalFormatting sqref="H9:H10">
    <cfRule type="top10" dxfId="158" priority="21" rank="1"/>
  </conditionalFormatting>
  <conditionalFormatting sqref="I9:I10">
    <cfRule type="top10" dxfId="157" priority="20" rank="1"/>
  </conditionalFormatting>
  <conditionalFormatting sqref="J9:J10">
    <cfRule type="top10" dxfId="156" priority="19" rank="1"/>
  </conditionalFormatting>
  <hyperlinks>
    <hyperlink ref="Q1" location="'National Rankings'!A1" display="Return to Rankings" xr:uid="{C8E91521-7FAC-4DD5-B617-A56EA3954F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16CF-F46B-4565-9BD6-F02107B94FA8}">
  <dimension ref="A1:Q11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88</v>
      </c>
      <c r="C2" s="11">
        <v>44317</v>
      </c>
      <c r="D2" s="12" t="s">
        <v>76</v>
      </c>
      <c r="E2" s="13">
        <v>197</v>
      </c>
      <c r="F2" s="13">
        <v>197</v>
      </c>
      <c r="G2" s="13">
        <v>199</v>
      </c>
      <c r="H2" s="13">
        <v>197</v>
      </c>
      <c r="I2" s="13">
        <v>197</v>
      </c>
      <c r="J2" s="13"/>
      <c r="K2" s="14">
        <v>5</v>
      </c>
      <c r="L2" s="14">
        <v>987</v>
      </c>
      <c r="M2" s="15">
        <v>197.4</v>
      </c>
      <c r="N2" s="16">
        <v>13</v>
      </c>
      <c r="O2" s="17">
        <v>210.4</v>
      </c>
    </row>
    <row r="3" spans="1:17" x14ac:dyDescent="0.3">
      <c r="A3" s="9" t="s">
        <v>42</v>
      </c>
      <c r="B3" s="10" t="s">
        <v>88</v>
      </c>
      <c r="C3" s="11">
        <v>44327</v>
      </c>
      <c r="D3" s="12" t="s">
        <v>76</v>
      </c>
      <c r="E3" s="13">
        <v>193</v>
      </c>
      <c r="F3" s="13">
        <v>190</v>
      </c>
      <c r="G3" s="13">
        <v>194</v>
      </c>
      <c r="H3" s="13">
        <v>199</v>
      </c>
      <c r="I3" s="13"/>
      <c r="J3" s="13"/>
      <c r="K3" s="14">
        <v>4</v>
      </c>
      <c r="L3" s="14">
        <v>776</v>
      </c>
      <c r="M3" s="15">
        <v>194</v>
      </c>
      <c r="N3" s="16">
        <v>9</v>
      </c>
      <c r="O3" s="17">
        <v>203</v>
      </c>
    </row>
    <row r="4" spans="1:17" x14ac:dyDescent="0.3">
      <c r="A4" s="9" t="s">
        <v>42</v>
      </c>
      <c r="B4" s="10" t="s">
        <v>88</v>
      </c>
      <c r="C4" s="11">
        <v>44352</v>
      </c>
      <c r="D4" s="12" t="s">
        <v>76</v>
      </c>
      <c r="E4" s="13">
        <v>199</v>
      </c>
      <c r="F4" s="13">
        <v>200</v>
      </c>
      <c r="G4" s="13">
        <v>199</v>
      </c>
      <c r="H4" s="13">
        <v>199</v>
      </c>
      <c r="I4" s="13"/>
      <c r="J4" s="13"/>
      <c r="K4" s="14">
        <v>4</v>
      </c>
      <c r="L4" s="14">
        <v>797</v>
      </c>
      <c r="M4" s="15">
        <v>199.25</v>
      </c>
      <c r="N4" s="16">
        <v>13</v>
      </c>
      <c r="O4" s="17">
        <v>212.25</v>
      </c>
    </row>
    <row r="5" spans="1:17" x14ac:dyDescent="0.3">
      <c r="A5" s="9" t="s">
        <v>98</v>
      </c>
      <c r="B5" s="10" t="s">
        <v>88</v>
      </c>
      <c r="C5" s="11">
        <v>44355</v>
      </c>
      <c r="D5" s="12" t="s">
        <v>76</v>
      </c>
      <c r="E5" s="13">
        <v>198</v>
      </c>
      <c r="F5" s="13">
        <v>200</v>
      </c>
      <c r="G5" s="13">
        <v>199</v>
      </c>
      <c r="H5" s="13"/>
      <c r="I5" s="13"/>
      <c r="J5" s="13"/>
      <c r="K5" s="14">
        <v>3</v>
      </c>
      <c r="L5" s="14">
        <v>597</v>
      </c>
      <c r="M5" s="15">
        <v>199</v>
      </c>
      <c r="N5" s="16">
        <v>11</v>
      </c>
      <c r="O5" s="17">
        <v>210</v>
      </c>
    </row>
    <row r="6" spans="1:17" x14ac:dyDescent="0.3">
      <c r="A6" s="9" t="s">
        <v>42</v>
      </c>
      <c r="B6" s="10" t="s">
        <v>88</v>
      </c>
      <c r="C6" s="11">
        <v>44380</v>
      </c>
      <c r="D6" s="12" t="s">
        <v>76</v>
      </c>
      <c r="E6" s="13">
        <v>196</v>
      </c>
      <c r="F6" s="13">
        <v>197</v>
      </c>
      <c r="G6" s="13">
        <v>199</v>
      </c>
      <c r="H6" s="13">
        <v>186</v>
      </c>
      <c r="I6" s="13"/>
      <c r="J6" s="13"/>
      <c r="K6" s="14">
        <v>4</v>
      </c>
      <c r="L6" s="14">
        <v>778</v>
      </c>
      <c r="M6" s="15">
        <v>194.5</v>
      </c>
      <c r="N6" s="16">
        <v>5</v>
      </c>
      <c r="O6" s="17">
        <v>199.5</v>
      </c>
    </row>
    <row r="7" spans="1:17" x14ac:dyDescent="0.3">
      <c r="A7" s="9" t="s">
        <v>42</v>
      </c>
      <c r="B7" s="10" t="s">
        <v>88</v>
      </c>
      <c r="C7" s="11">
        <v>44441</v>
      </c>
      <c r="D7" s="12" t="s">
        <v>76</v>
      </c>
      <c r="E7" s="13">
        <v>194</v>
      </c>
      <c r="F7" s="13">
        <v>194</v>
      </c>
      <c r="G7" s="13">
        <v>197</v>
      </c>
      <c r="H7" s="13">
        <v>197</v>
      </c>
      <c r="I7" s="13">
        <v>199</v>
      </c>
      <c r="J7" s="13">
        <v>194</v>
      </c>
      <c r="K7" s="14">
        <v>6</v>
      </c>
      <c r="L7" s="14">
        <v>1175</v>
      </c>
      <c r="M7" s="15">
        <v>195.83333333333334</v>
      </c>
      <c r="N7" s="16">
        <v>26</v>
      </c>
      <c r="O7" s="17">
        <v>221.83333333333334</v>
      </c>
    </row>
    <row r="8" spans="1:17" ht="15.6" x14ac:dyDescent="0.3">
      <c r="A8" s="9" t="s">
        <v>42</v>
      </c>
      <c r="B8" s="10" t="s">
        <v>88</v>
      </c>
      <c r="C8" s="11">
        <v>44443</v>
      </c>
      <c r="D8" s="12" t="s">
        <v>133</v>
      </c>
      <c r="E8" s="59">
        <v>198</v>
      </c>
      <c r="F8" s="13">
        <v>196</v>
      </c>
      <c r="G8" s="13">
        <v>193</v>
      </c>
      <c r="H8" s="13">
        <v>191</v>
      </c>
      <c r="I8" s="13">
        <v>194</v>
      </c>
      <c r="J8" s="59">
        <v>198</v>
      </c>
      <c r="K8" s="14">
        <f t="shared" ref="K8" si="0">COUNT(E8:J8)</f>
        <v>6</v>
      </c>
      <c r="L8" s="14">
        <f t="shared" ref="L8" si="1">SUM(E8:J8)</f>
        <v>1170</v>
      </c>
      <c r="M8" s="15">
        <f t="shared" ref="M8" si="2">AVERAGE(E8:J8)</f>
        <v>195</v>
      </c>
      <c r="N8" s="16">
        <v>18</v>
      </c>
      <c r="O8" s="17">
        <f t="shared" ref="O8" si="3">SUM(M8,N8)</f>
        <v>213</v>
      </c>
    </row>
    <row r="11" spans="1:17" x14ac:dyDescent="0.3">
      <c r="K11" s="7">
        <f>SUM(K2:K10)</f>
        <v>32</v>
      </c>
      <c r="L11" s="7">
        <f>SUM(L2:L10)</f>
        <v>6280</v>
      </c>
      <c r="M11" s="8">
        <f>SUM(L11/K11)</f>
        <v>196.25</v>
      </c>
      <c r="N11" s="7">
        <f>SUM(N2:N10)</f>
        <v>95</v>
      </c>
      <c r="O11" s="8">
        <f>SUM(M11+N11)</f>
        <v>291.25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4_1_1"/>
    <protectedRange algorithmName="SHA-512" hashValue="ON39YdpmFHfN9f47KpiRvqrKx0V9+erV1CNkpWzYhW/Qyc6aT8rEyCrvauWSYGZK2ia3o7vd3akF07acHAFpOA==" saltValue="yVW9XmDwTqEnmpSGai0KYg==" spinCount="100000" sqref="D2" name="Range1_1_10_1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24"/>
    <protectedRange algorithmName="SHA-512" hashValue="ON39YdpmFHfN9f47KpiRvqrKx0V9+erV1CNkpWzYhW/Qyc6aT8rEyCrvauWSYGZK2ia3o7vd3akF07acHAFpOA==" saltValue="yVW9XmDwTqEnmpSGai0KYg==" spinCount="100000" sqref="D4" name="Range1_1_17"/>
    <protectedRange algorithmName="SHA-512" hashValue="ON39YdpmFHfN9f47KpiRvqrKx0V9+erV1CNkpWzYhW/Qyc6aT8rEyCrvauWSYGZK2ia3o7vd3akF07acHAFpOA==" saltValue="yVW9XmDwTqEnmpSGai0KYg==" spinCount="100000" sqref="I5:J5 B5:C5" name="Range1_27"/>
    <protectedRange algorithmName="SHA-512" hashValue="ON39YdpmFHfN9f47KpiRvqrKx0V9+erV1CNkpWzYhW/Qyc6aT8rEyCrvauWSYGZK2ia3o7vd3akF07acHAFpOA==" saltValue="yVW9XmDwTqEnmpSGai0KYg==" spinCount="100000" sqref="D5" name="Range1_1_21"/>
    <protectedRange algorithmName="SHA-512" hashValue="ON39YdpmFHfN9f47KpiRvqrKx0V9+erV1CNkpWzYhW/Qyc6aT8rEyCrvauWSYGZK2ia3o7vd3akF07acHAFpOA==" saltValue="yVW9XmDwTqEnmpSGai0KYg==" spinCount="100000" sqref="E5:H5" name="Range1_3_9"/>
    <protectedRange algorithmName="SHA-512" hashValue="ON39YdpmFHfN9f47KpiRvqrKx0V9+erV1CNkpWzYhW/Qyc6aT8rEyCrvauWSYGZK2ia3o7vd3akF07acHAFpOA==" saltValue="yVW9XmDwTqEnmpSGai0KYg==" spinCount="100000" sqref="E6:J6 B6:C6" name="Range1_36"/>
    <protectedRange algorithmName="SHA-512" hashValue="ON39YdpmFHfN9f47KpiRvqrKx0V9+erV1CNkpWzYhW/Qyc6aT8rEyCrvauWSYGZK2ia3o7vd3akF07acHAFpOA==" saltValue="yVW9XmDwTqEnmpSGai0KYg==" spinCount="100000" sqref="D6" name="Range1_1_29"/>
    <protectedRange algorithmName="SHA-512" hashValue="ON39YdpmFHfN9f47KpiRvqrKx0V9+erV1CNkpWzYhW/Qyc6aT8rEyCrvauWSYGZK2ia3o7vd3akF07acHAFpOA==" saltValue="yVW9XmDwTqEnmpSGai0KYg==" spinCount="100000" sqref="E7:J7 B7:C7" name="Range1_5_13"/>
    <protectedRange algorithmName="SHA-512" hashValue="ON39YdpmFHfN9f47KpiRvqrKx0V9+erV1CNkpWzYhW/Qyc6aT8rEyCrvauWSYGZK2ia3o7vd3akF07acHAFpOA==" saltValue="yVW9XmDwTqEnmpSGai0KYg==" spinCount="100000" sqref="D7" name="Range1_1_3_2_1"/>
    <protectedRange algorithmName="SHA-512" hashValue="ON39YdpmFHfN9f47KpiRvqrKx0V9+erV1CNkpWzYhW/Qyc6aT8rEyCrvauWSYGZK2ia3o7vd3akF07acHAFpOA==" saltValue="yVW9XmDwTqEnmpSGai0KYg==" spinCount="100000" sqref="E8:J8 B8:C8" name="Range1_4"/>
    <protectedRange algorithmName="SHA-512" hashValue="ON39YdpmFHfN9f47KpiRvqrKx0V9+erV1CNkpWzYhW/Qyc6aT8rEyCrvauWSYGZK2ia3o7vd3akF07acHAFpOA==" saltValue="yVW9XmDwTqEnmpSGai0KYg==" spinCount="100000" sqref="D8" name="Range1_1_2"/>
  </protectedRanges>
  <conditionalFormatting sqref="H2">
    <cfRule type="top10" dxfId="155" priority="33" rank="1"/>
  </conditionalFormatting>
  <conditionalFormatting sqref="E2">
    <cfRule type="top10" dxfId="154" priority="36" rank="1"/>
  </conditionalFormatting>
  <conditionalFormatting sqref="F2">
    <cfRule type="top10" dxfId="153" priority="35" rank="1"/>
  </conditionalFormatting>
  <conditionalFormatting sqref="G2">
    <cfRule type="top10" dxfId="152" priority="34" rank="1"/>
  </conditionalFormatting>
  <conditionalFormatting sqref="J2">
    <cfRule type="top10" dxfId="151" priority="31" rank="1"/>
  </conditionalFormatting>
  <conditionalFormatting sqref="I2">
    <cfRule type="top10" dxfId="150" priority="32" rank="1"/>
  </conditionalFormatting>
  <conditionalFormatting sqref="J3">
    <cfRule type="top10" dxfId="149" priority="25" rank="1"/>
  </conditionalFormatting>
  <conditionalFormatting sqref="I3">
    <cfRule type="top10" dxfId="148" priority="26" rank="1"/>
  </conditionalFormatting>
  <conditionalFormatting sqref="H3">
    <cfRule type="top10" dxfId="147" priority="27" rank="1"/>
  </conditionalFormatting>
  <conditionalFormatting sqref="G3">
    <cfRule type="top10" dxfId="146" priority="28" rank="1"/>
  </conditionalFormatting>
  <conditionalFormatting sqref="F3">
    <cfRule type="top10" dxfId="145" priority="29" rank="1"/>
  </conditionalFormatting>
  <conditionalFormatting sqref="E3">
    <cfRule type="top10" dxfId="144" priority="30" rank="1"/>
  </conditionalFormatting>
  <conditionalFormatting sqref="J4">
    <cfRule type="top10" dxfId="143" priority="19" rank="1"/>
  </conditionalFormatting>
  <conditionalFormatting sqref="I4">
    <cfRule type="top10" dxfId="142" priority="20" rank="1"/>
  </conditionalFormatting>
  <conditionalFormatting sqref="H4">
    <cfRule type="top10" dxfId="141" priority="21" rank="1"/>
  </conditionalFormatting>
  <conditionalFormatting sqref="G4">
    <cfRule type="top10" dxfId="140" priority="22" rank="1"/>
  </conditionalFormatting>
  <conditionalFormatting sqref="F4">
    <cfRule type="top10" dxfId="139" priority="23" rank="1"/>
  </conditionalFormatting>
  <conditionalFormatting sqref="E4">
    <cfRule type="top10" dxfId="138" priority="24" rank="1"/>
  </conditionalFormatting>
  <conditionalFormatting sqref="F5">
    <cfRule type="top10" dxfId="137" priority="17" rank="1"/>
  </conditionalFormatting>
  <conditionalFormatting sqref="G5">
    <cfRule type="top10" dxfId="136" priority="16" rank="1"/>
  </conditionalFormatting>
  <conditionalFormatting sqref="H5">
    <cfRule type="top10" dxfId="135" priority="15" rank="1"/>
  </conditionalFormatting>
  <conditionalFormatting sqref="I5">
    <cfRule type="top10" dxfId="134" priority="13" rank="1"/>
  </conditionalFormatting>
  <conditionalFormatting sqref="J5">
    <cfRule type="top10" dxfId="133" priority="14" rank="1"/>
  </conditionalFormatting>
  <conditionalFormatting sqref="E5">
    <cfRule type="top10" dxfId="132" priority="18" rank="1"/>
  </conditionalFormatting>
  <conditionalFormatting sqref="J6">
    <cfRule type="top10" dxfId="131" priority="7" rank="1"/>
  </conditionalFormatting>
  <conditionalFormatting sqref="I6">
    <cfRule type="top10" dxfId="130" priority="8" rank="1"/>
  </conditionalFormatting>
  <conditionalFormatting sqref="H6">
    <cfRule type="top10" dxfId="129" priority="9" rank="1"/>
  </conditionalFormatting>
  <conditionalFormatting sqref="G6">
    <cfRule type="top10" dxfId="128" priority="10" rank="1"/>
  </conditionalFormatting>
  <conditionalFormatting sqref="F6">
    <cfRule type="top10" dxfId="127" priority="11" rank="1"/>
  </conditionalFormatting>
  <conditionalFormatting sqref="E6">
    <cfRule type="top10" dxfId="126" priority="12" rank="1"/>
  </conditionalFormatting>
  <conditionalFormatting sqref="I7:I8">
    <cfRule type="top10" dxfId="125" priority="6" rank="1"/>
  </conditionalFormatting>
  <conditionalFormatting sqref="H7:H8">
    <cfRule type="top10" dxfId="124" priority="2" rank="1"/>
  </conditionalFormatting>
  <conditionalFormatting sqref="J7:J8">
    <cfRule type="top10" dxfId="123" priority="3" rank="1"/>
  </conditionalFormatting>
  <conditionalFormatting sqref="G7:G8">
    <cfRule type="top10" dxfId="122" priority="5" rank="1"/>
  </conditionalFormatting>
  <conditionalFormatting sqref="F7:F8">
    <cfRule type="top10" dxfId="121" priority="4" rank="1"/>
  </conditionalFormatting>
  <conditionalFormatting sqref="E7:E8">
    <cfRule type="top10" dxfId="120" priority="1" rank="1"/>
  </conditionalFormatting>
  <hyperlinks>
    <hyperlink ref="Q1" location="'National Rankings'!A1" display="Return to Rankings" xr:uid="{6BDA60CA-D79C-4928-AC79-DBC0BDFECB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B8AFB2-E56F-4CD2-9F59-2E9E7F1EBF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D0BF2-38D9-469A-9C50-5D12536989E7}"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107</v>
      </c>
      <c r="C2" s="11">
        <v>44373</v>
      </c>
      <c r="D2" s="12" t="s">
        <v>36</v>
      </c>
      <c r="E2" s="13">
        <v>163</v>
      </c>
      <c r="F2" s="13">
        <v>173</v>
      </c>
      <c r="G2" s="13">
        <v>173</v>
      </c>
      <c r="H2" s="13">
        <v>169</v>
      </c>
      <c r="I2" s="13"/>
      <c r="J2" s="13"/>
      <c r="K2" s="14">
        <v>4</v>
      </c>
      <c r="L2" s="14">
        <v>678</v>
      </c>
      <c r="M2" s="15">
        <v>169.5</v>
      </c>
      <c r="N2" s="16">
        <v>2</v>
      </c>
      <c r="O2" s="17">
        <v>171.5</v>
      </c>
    </row>
    <row r="3" spans="1:17" x14ac:dyDescent="0.3">
      <c r="A3" s="9" t="s">
        <v>42</v>
      </c>
      <c r="B3" s="10" t="s">
        <v>113</v>
      </c>
      <c r="C3" s="11">
        <v>44383</v>
      </c>
      <c r="D3" s="12" t="s">
        <v>36</v>
      </c>
      <c r="E3" s="13">
        <v>181</v>
      </c>
      <c r="F3" s="13">
        <v>181</v>
      </c>
      <c r="G3" s="13">
        <v>185</v>
      </c>
      <c r="H3" s="13"/>
      <c r="I3" s="13"/>
      <c r="J3" s="13"/>
      <c r="K3" s="14">
        <v>3</v>
      </c>
      <c r="L3" s="14">
        <v>547</v>
      </c>
      <c r="M3" s="15">
        <v>182.33333333333334</v>
      </c>
      <c r="N3" s="16">
        <v>4</v>
      </c>
      <c r="O3" s="17">
        <v>186.33333333333334</v>
      </c>
    </row>
    <row r="4" spans="1:17" x14ac:dyDescent="0.3">
      <c r="A4" s="9" t="s">
        <v>42</v>
      </c>
      <c r="B4" s="10" t="s">
        <v>107</v>
      </c>
      <c r="C4" s="11">
        <v>44387</v>
      </c>
      <c r="D4" s="12" t="s">
        <v>36</v>
      </c>
      <c r="E4" s="13">
        <v>178</v>
      </c>
      <c r="F4" s="13">
        <v>180</v>
      </c>
      <c r="G4" s="13">
        <v>166</v>
      </c>
      <c r="H4" s="13">
        <v>176</v>
      </c>
      <c r="I4" s="13"/>
      <c r="J4" s="13"/>
      <c r="K4" s="14">
        <v>4</v>
      </c>
      <c r="L4" s="14">
        <v>700</v>
      </c>
      <c r="M4" s="15">
        <v>175</v>
      </c>
      <c r="N4" s="16">
        <v>3</v>
      </c>
      <c r="O4" s="17">
        <v>178</v>
      </c>
    </row>
    <row r="5" spans="1:17" x14ac:dyDescent="0.3">
      <c r="A5" s="9" t="s">
        <v>42</v>
      </c>
      <c r="B5" s="10" t="s">
        <v>107</v>
      </c>
      <c r="C5" s="11">
        <v>44411</v>
      </c>
      <c r="D5" s="12" t="s">
        <v>36</v>
      </c>
      <c r="E5" s="13">
        <v>180.001</v>
      </c>
      <c r="F5" s="13">
        <v>180</v>
      </c>
      <c r="G5" s="13">
        <v>175</v>
      </c>
      <c r="H5" s="13"/>
      <c r="I5" s="13"/>
      <c r="J5" s="13"/>
      <c r="K5" s="14">
        <v>3</v>
      </c>
      <c r="L5" s="14">
        <v>535.00099999999998</v>
      </c>
      <c r="M5" s="15">
        <v>178.33366666666666</v>
      </c>
      <c r="N5" s="16">
        <v>4</v>
      </c>
      <c r="O5" s="17">
        <v>182.33366666666666</v>
      </c>
    </row>
    <row r="6" spans="1:17" x14ac:dyDescent="0.3">
      <c r="A6" s="9" t="s">
        <v>24</v>
      </c>
      <c r="B6" s="10" t="s">
        <v>107</v>
      </c>
      <c r="C6" s="11">
        <v>44422</v>
      </c>
      <c r="D6" s="12" t="s">
        <v>36</v>
      </c>
      <c r="E6" s="13">
        <v>171</v>
      </c>
      <c r="F6" s="13">
        <v>187</v>
      </c>
      <c r="G6" s="13">
        <v>180.001</v>
      </c>
      <c r="H6" s="13">
        <v>172</v>
      </c>
      <c r="I6" s="13"/>
      <c r="J6" s="13"/>
      <c r="K6" s="14">
        <v>4</v>
      </c>
      <c r="L6" s="14">
        <v>710.00099999999998</v>
      </c>
      <c r="M6" s="15">
        <v>177.50024999999999</v>
      </c>
      <c r="N6" s="16">
        <v>3</v>
      </c>
      <c r="O6" s="17">
        <v>180.50024999999999</v>
      </c>
    </row>
    <row r="7" spans="1:17" x14ac:dyDescent="0.3">
      <c r="A7" s="9" t="s">
        <v>42</v>
      </c>
      <c r="B7" s="10" t="s">
        <v>107</v>
      </c>
      <c r="C7" s="11">
        <v>44446</v>
      </c>
      <c r="D7" s="12" t="s">
        <v>36</v>
      </c>
      <c r="E7" s="13">
        <v>172</v>
      </c>
      <c r="F7" s="13">
        <v>174</v>
      </c>
      <c r="G7" s="13">
        <v>162</v>
      </c>
      <c r="H7" s="13"/>
      <c r="I7" s="13"/>
      <c r="J7" s="13"/>
      <c r="K7" s="14">
        <v>3</v>
      </c>
      <c r="L7" s="14">
        <v>508</v>
      </c>
      <c r="M7" s="15">
        <v>169.33333333333334</v>
      </c>
      <c r="N7" s="16">
        <v>2</v>
      </c>
      <c r="O7" s="17">
        <v>171.33333333333334</v>
      </c>
    </row>
    <row r="10" spans="1:17" x14ac:dyDescent="0.3">
      <c r="K10" s="7">
        <f>SUM(K2:K9)</f>
        <v>21</v>
      </c>
      <c r="L10" s="7">
        <f>SUM(L2:L9)</f>
        <v>3678.0020000000004</v>
      </c>
      <c r="M10" s="8">
        <f>SUM(L10/K10)</f>
        <v>175.14295238095241</v>
      </c>
      <c r="N10" s="7">
        <f>SUM(N2:N9)</f>
        <v>18</v>
      </c>
      <c r="O10" s="8">
        <f>SUM(M10+N10)</f>
        <v>193.14295238095241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8_1"/>
    <protectedRange algorithmName="SHA-512" hashValue="ON39YdpmFHfN9f47KpiRvqrKx0V9+erV1CNkpWzYhW/Qyc6aT8rEyCrvauWSYGZK2ia3o7vd3akF07acHAFpOA==" saltValue="yVW9XmDwTqEnmpSGai0KYg==" spinCount="100000" sqref="D2" name="Range1_1_1_9_1"/>
    <protectedRange algorithmName="SHA-512" hashValue="ON39YdpmFHfN9f47KpiRvqrKx0V9+erV1CNkpWzYhW/Qyc6aT8rEyCrvauWSYGZK2ia3o7vd3akF07acHAFpOA==" saltValue="yVW9XmDwTqEnmpSGai0KYg==" spinCount="100000" sqref="E3:J3 B3:C3" name="Range1_5_11"/>
    <protectedRange algorithmName="SHA-512" hashValue="ON39YdpmFHfN9f47KpiRvqrKx0V9+erV1CNkpWzYhW/Qyc6aT8rEyCrvauWSYGZK2ia3o7vd3akF07acHAFpOA==" saltValue="yVW9XmDwTqEnmpSGai0KYg==" spinCount="100000" sqref="D3" name="Range1_1_3_12"/>
    <protectedRange algorithmName="SHA-512" hashValue="ON39YdpmFHfN9f47KpiRvqrKx0V9+erV1CNkpWzYhW/Qyc6aT8rEyCrvauWSYGZK2ia3o7vd3akF07acHAFpOA==" saltValue="yVW9XmDwTqEnmpSGai0KYg==" spinCount="100000" sqref="E4:J4 B4:C4" name="Range1_2_11"/>
    <protectedRange algorithmName="SHA-512" hashValue="ON39YdpmFHfN9f47KpiRvqrKx0V9+erV1CNkpWzYhW/Qyc6aT8rEyCrvauWSYGZK2ia3o7vd3akF07acHAFpOA==" saltValue="yVW9XmDwTqEnmpSGai0KYg==" spinCount="100000" sqref="D4" name="Range1_1_1_12"/>
    <protectedRange algorithmName="SHA-512" hashValue="ON39YdpmFHfN9f47KpiRvqrKx0V9+erV1CNkpWzYhW/Qyc6aT8rEyCrvauWSYGZK2ia3o7vd3akF07acHAFpOA==" saltValue="yVW9XmDwTqEnmpSGai0KYg==" spinCount="100000" sqref="B5:C5 E5:J5" name="Range1_22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7:J7 B7:C7" name="Range1_5_13"/>
    <protectedRange algorithmName="SHA-512" hashValue="ON39YdpmFHfN9f47KpiRvqrKx0V9+erV1CNkpWzYhW/Qyc6aT8rEyCrvauWSYGZK2ia3o7vd3akF07acHAFpOA==" saltValue="yVW9XmDwTqEnmpSGai0KYg==" spinCount="100000" sqref="D7" name="Range1_1_3_2_1"/>
  </protectedRanges>
  <conditionalFormatting sqref="J2">
    <cfRule type="top10" dxfId="119" priority="31" rank="1"/>
  </conditionalFormatting>
  <conditionalFormatting sqref="I2">
    <cfRule type="top10" dxfId="118" priority="32" rank="1"/>
  </conditionalFormatting>
  <conditionalFormatting sqref="H2">
    <cfRule type="top10" dxfId="117" priority="33" rank="1"/>
  </conditionalFormatting>
  <conditionalFormatting sqref="G2">
    <cfRule type="top10" dxfId="116" priority="34" rank="1"/>
  </conditionalFormatting>
  <conditionalFormatting sqref="F2">
    <cfRule type="top10" dxfId="115" priority="35" rank="1"/>
  </conditionalFormatting>
  <conditionalFormatting sqref="E2">
    <cfRule type="top10" dxfId="114" priority="36" rank="1"/>
  </conditionalFormatting>
  <conditionalFormatting sqref="J3">
    <cfRule type="top10" dxfId="113" priority="25" rank="1"/>
  </conditionalFormatting>
  <conditionalFormatting sqref="I3">
    <cfRule type="top10" dxfId="112" priority="26" rank="1"/>
  </conditionalFormatting>
  <conditionalFormatting sqref="H3">
    <cfRule type="top10" dxfId="111" priority="27" rank="1"/>
  </conditionalFormatting>
  <conditionalFormatting sqref="G3">
    <cfRule type="top10" dxfId="110" priority="28" rank="1"/>
  </conditionalFormatting>
  <conditionalFormatting sqref="F3">
    <cfRule type="top10" dxfId="109" priority="29" rank="1"/>
  </conditionalFormatting>
  <conditionalFormatting sqref="E3">
    <cfRule type="top10" dxfId="108" priority="30" rank="1"/>
  </conditionalFormatting>
  <conditionalFormatting sqref="J4">
    <cfRule type="top10" dxfId="107" priority="19" rank="1"/>
  </conditionalFormatting>
  <conditionalFormatting sqref="I4">
    <cfRule type="top10" dxfId="106" priority="20" rank="1"/>
  </conditionalFormatting>
  <conditionalFormatting sqref="H4">
    <cfRule type="top10" dxfId="105" priority="21" rank="1"/>
  </conditionalFormatting>
  <conditionalFormatting sqref="G4">
    <cfRule type="top10" dxfId="104" priority="22" rank="1"/>
  </conditionalFormatting>
  <conditionalFormatting sqref="F4">
    <cfRule type="top10" dxfId="103" priority="23" rank="1"/>
  </conditionalFormatting>
  <conditionalFormatting sqref="E4">
    <cfRule type="top10" dxfId="102" priority="24" rank="1"/>
  </conditionalFormatting>
  <conditionalFormatting sqref="I5">
    <cfRule type="top10" dxfId="101" priority="18" rank="1"/>
  </conditionalFormatting>
  <conditionalFormatting sqref="H5">
    <cfRule type="top10" dxfId="100" priority="14" rank="1"/>
  </conditionalFormatting>
  <conditionalFormatting sqref="J5">
    <cfRule type="top10" dxfId="99" priority="15" rank="1"/>
  </conditionalFormatting>
  <conditionalFormatting sqref="G5">
    <cfRule type="top10" dxfId="98" priority="17" rank="1"/>
  </conditionalFormatting>
  <conditionalFormatting sqref="F5">
    <cfRule type="top10" dxfId="97" priority="16" rank="1"/>
  </conditionalFormatting>
  <conditionalFormatting sqref="E5">
    <cfRule type="top10" dxfId="96" priority="13" rank="1"/>
  </conditionalFormatting>
  <conditionalFormatting sqref="E6">
    <cfRule type="top10" dxfId="95" priority="12" rank="1"/>
  </conditionalFormatting>
  <conditionalFormatting sqref="F6">
    <cfRule type="top10" dxfId="94" priority="11" rank="1"/>
  </conditionalFormatting>
  <conditionalFormatting sqref="G6">
    <cfRule type="top10" dxfId="93" priority="10" rank="1"/>
  </conditionalFormatting>
  <conditionalFormatting sqref="H6">
    <cfRule type="top10" dxfId="92" priority="9" rank="1"/>
  </conditionalFormatting>
  <conditionalFormatting sqref="I6">
    <cfRule type="top10" dxfId="91" priority="8" rank="1"/>
  </conditionalFormatting>
  <conditionalFormatting sqref="J6">
    <cfRule type="top10" dxfId="90" priority="7" rank="1"/>
  </conditionalFormatting>
  <conditionalFormatting sqref="I7">
    <cfRule type="top10" dxfId="89" priority="6" rank="1"/>
  </conditionalFormatting>
  <conditionalFormatting sqref="H7">
    <cfRule type="top10" dxfId="88" priority="2" rank="1"/>
  </conditionalFormatting>
  <conditionalFormatting sqref="J7">
    <cfRule type="top10" dxfId="87" priority="3" rank="1"/>
  </conditionalFormatting>
  <conditionalFormatting sqref="G7">
    <cfRule type="top10" dxfId="86" priority="5" rank="1"/>
  </conditionalFormatting>
  <conditionalFormatting sqref="F7">
    <cfRule type="top10" dxfId="85" priority="4" rank="1"/>
  </conditionalFormatting>
  <conditionalFormatting sqref="E7">
    <cfRule type="top10" dxfId="84" priority="1" rank="1"/>
  </conditionalFormatting>
  <hyperlinks>
    <hyperlink ref="Q1" location="'National Rankings'!A1" display="Return to Rankings" xr:uid="{921B9E7C-D0F7-4A3A-BB4E-7FAEB63015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4564AE-630C-4CAC-A016-6A3CF4013B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F5AC5-E78D-40AD-93B8-40D0DF4B14A5}"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104</v>
      </c>
      <c r="C2" s="11">
        <v>44370</v>
      </c>
      <c r="D2" s="12" t="s">
        <v>67</v>
      </c>
      <c r="E2" s="13">
        <v>180</v>
      </c>
      <c r="F2" s="13">
        <v>189</v>
      </c>
      <c r="G2" s="13">
        <v>186</v>
      </c>
      <c r="H2" s="13">
        <v>181</v>
      </c>
      <c r="I2" s="13"/>
      <c r="J2" s="13"/>
      <c r="K2" s="14">
        <v>4</v>
      </c>
      <c r="L2" s="14">
        <v>736</v>
      </c>
      <c r="M2" s="15">
        <v>184</v>
      </c>
      <c r="N2" s="16">
        <v>4</v>
      </c>
      <c r="O2" s="17">
        <v>188</v>
      </c>
    </row>
    <row r="4" spans="1:17" x14ac:dyDescent="0.3">
      <c r="K4" s="7">
        <f>SUM(K2:K3)</f>
        <v>4</v>
      </c>
      <c r="L4" s="7">
        <f>SUM(L2:L3)</f>
        <v>736</v>
      </c>
      <c r="M4" s="8">
        <f>SUM(L4/K4)</f>
        <v>184</v>
      </c>
      <c r="N4" s="7">
        <f>SUM(N2:N3)</f>
        <v>4</v>
      </c>
      <c r="O4" s="8">
        <f>SUM(M4+N4)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0"/>
    <protectedRange algorithmName="SHA-512" hashValue="ON39YdpmFHfN9f47KpiRvqrKx0V9+erV1CNkpWzYhW/Qyc6aT8rEyCrvauWSYGZK2ia3o7vd3akF07acHAFpOA==" saltValue="yVW9XmDwTqEnmpSGai0KYg==" spinCount="100000" sqref="D2" name="Range1_1_22"/>
  </protectedRanges>
  <conditionalFormatting sqref="I2">
    <cfRule type="top10" dxfId="83" priority="1" rank="1"/>
  </conditionalFormatting>
  <conditionalFormatting sqref="H2">
    <cfRule type="top10" dxfId="82" priority="2" rank="1"/>
  </conditionalFormatting>
  <conditionalFormatting sqref="G2">
    <cfRule type="top10" dxfId="81" priority="3" rank="1"/>
  </conditionalFormatting>
  <conditionalFormatting sqref="F2">
    <cfRule type="top10" dxfId="80" priority="4" rank="1"/>
  </conditionalFormatting>
  <conditionalFormatting sqref="E2">
    <cfRule type="top10" dxfId="79" priority="5" rank="1"/>
  </conditionalFormatting>
  <conditionalFormatting sqref="J2">
    <cfRule type="top10" dxfId="78" priority="6" rank="1"/>
  </conditionalFormatting>
  <hyperlinks>
    <hyperlink ref="Q1" location="'National Rankings'!A1" display="Return to Rankings" xr:uid="{E473AD0B-90B4-4DC4-80E7-72EFBF67C3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77287F-3C26-4396-8620-7B9BB2BDAB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E7C89-0A65-4BC4-BDDE-3AFFC2EE41A6}"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145</v>
      </c>
      <c r="C2" s="11">
        <v>44443</v>
      </c>
      <c r="D2" s="12" t="s">
        <v>72</v>
      </c>
      <c r="E2" s="13">
        <v>185</v>
      </c>
      <c r="F2" s="13">
        <v>181</v>
      </c>
      <c r="G2" s="13">
        <v>175</v>
      </c>
      <c r="H2" s="13">
        <v>176</v>
      </c>
      <c r="I2" s="13"/>
      <c r="J2" s="13"/>
      <c r="K2" s="14">
        <v>4</v>
      </c>
      <c r="L2" s="14">
        <v>717</v>
      </c>
      <c r="M2" s="15">
        <v>179.25</v>
      </c>
      <c r="N2" s="16">
        <v>7</v>
      </c>
      <c r="O2" s="17">
        <v>186.25</v>
      </c>
    </row>
    <row r="5" spans="1:17" x14ac:dyDescent="0.3">
      <c r="K5" s="7">
        <f>SUM(K2:K4)</f>
        <v>4</v>
      </c>
      <c r="L5" s="7">
        <f>SUM(L2:L4)</f>
        <v>717</v>
      </c>
      <c r="M5" s="8">
        <f>SUM(L5/K5)</f>
        <v>179.25</v>
      </c>
      <c r="N5" s="7">
        <f>SUM(N2:N4)</f>
        <v>7</v>
      </c>
      <c r="O5" s="8">
        <f>SUM(M5+N5)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</protectedRanges>
  <conditionalFormatting sqref="I2">
    <cfRule type="top10" dxfId="2432" priority="2" rank="1"/>
  </conditionalFormatting>
  <conditionalFormatting sqref="H2">
    <cfRule type="top10" dxfId="2431" priority="3" rank="1"/>
  </conditionalFormatting>
  <conditionalFormatting sqref="G2">
    <cfRule type="top10" dxfId="2430" priority="4" rank="1"/>
  </conditionalFormatting>
  <conditionalFormatting sqref="J2">
    <cfRule type="top10" dxfId="2429" priority="1" rank="1"/>
  </conditionalFormatting>
  <conditionalFormatting sqref="F2">
    <cfRule type="top10" dxfId="2428" priority="5" rank="1"/>
  </conditionalFormatting>
  <conditionalFormatting sqref="E2">
    <cfRule type="top10" dxfId="2427" priority="6" rank="1"/>
  </conditionalFormatting>
  <hyperlinks>
    <hyperlink ref="Q1" location="'National Rankings'!A1" display="Return to Rankings" xr:uid="{4F8C6254-9009-4A04-BDC7-5486BF4AA37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F5E5E3-6D14-4C2E-9E6E-45CC843D9C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E4C1-A5E3-4F2F-AE14-8F41A8D4142E}">
  <sheetPr codeName="Sheet136"/>
  <dimension ref="A1:Q8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24</v>
      </c>
      <c r="B2" s="10" t="s">
        <v>25</v>
      </c>
      <c r="C2" s="11">
        <v>44212</v>
      </c>
      <c r="D2" s="12" t="s">
        <v>30</v>
      </c>
      <c r="E2" s="13">
        <v>167</v>
      </c>
      <c r="F2" s="13">
        <v>174</v>
      </c>
      <c r="G2" s="13">
        <v>179</v>
      </c>
      <c r="H2" s="13">
        <v>177</v>
      </c>
      <c r="I2" s="13"/>
      <c r="J2" s="13"/>
      <c r="K2" s="14">
        <v>4</v>
      </c>
      <c r="L2" s="14">
        <v>697</v>
      </c>
      <c r="M2" s="15">
        <v>174.25</v>
      </c>
      <c r="N2" s="16">
        <v>8</v>
      </c>
      <c r="O2" s="17">
        <v>182.25</v>
      </c>
    </row>
    <row r="3" spans="1:17" x14ac:dyDescent="0.3">
      <c r="A3" s="9" t="s">
        <v>24</v>
      </c>
      <c r="B3" s="10" t="s">
        <v>25</v>
      </c>
      <c r="C3" s="11">
        <v>44213</v>
      </c>
      <c r="D3" s="12" t="s">
        <v>19</v>
      </c>
      <c r="E3" s="13">
        <v>171</v>
      </c>
      <c r="F3" s="13">
        <v>172</v>
      </c>
      <c r="G3" s="13">
        <v>179</v>
      </c>
      <c r="H3" s="13">
        <v>188</v>
      </c>
      <c r="I3" s="13"/>
      <c r="J3" s="13"/>
      <c r="K3" s="14">
        <v>4</v>
      </c>
      <c r="L3" s="14">
        <v>710</v>
      </c>
      <c r="M3" s="15">
        <v>177.5</v>
      </c>
      <c r="N3" s="16">
        <v>3</v>
      </c>
      <c r="O3" s="17">
        <v>180.5</v>
      </c>
    </row>
    <row r="4" spans="1:17" x14ac:dyDescent="0.3">
      <c r="A4" s="9" t="s">
        <v>24</v>
      </c>
      <c r="B4" s="10" t="s">
        <v>25</v>
      </c>
      <c r="C4" s="11">
        <v>44247</v>
      </c>
      <c r="D4" s="12" t="s">
        <v>30</v>
      </c>
      <c r="E4" s="13">
        <v>186</v>
      </c>
      <c r="F4" s="13">
        <v>180</v>
      </c>
      <c r="G4" s="13">
        <v>182</v>
      </c>
      <c r="H4" s="13">
        <v>187</v>
      </c>
      <c r="I4" s="13"/>
      <c r="J4" s="13"/>
      <c r="K4" s="14">
        <v>4</v>
      </c>
      <c r="L4" s="14">
        <v>735</v>
      </c>
      <c r="M4" s="15">
        <v>183.75</v>
      </c>
      <c r="N4" s="16">
        <v>5</v>
      </c>
      <c r="O4" s="17">
        <v>188.75</v>
      </c>
    </row>
    <row r="5" spans="1:17" x14ac:dyDescent="0.3">
      <c r="A5" s="9" t="s">
        <v>24</v>
      </c>
      <c r="B5" s="10" t="s">
        <v>25</v>
      </c>
      <c r="C5" s="11">
        <v>44248</v>
      </c>
      <c r="D5" s="12" t="s">
        <v>19</v>
      </c>
      <c r="E5" s="13">
        <v>174</v>
      </c>
      <c r="F5" s="13">
        <v>172</v>
      </c>
      <c r="G5" s="13">
        <v>177</v>
      </c>
      <c r="H5" s="13">
        <v>164</v>
      </c>
      <c r="I5" s="13"/>
      <c r="J5" s="13"/>
      <c r="K5" s="14">
        <v>4</v>
      </c>
      <c r="L5" s="14">
        <v>687</v>
      </c>
      <c r="M5" s="15">
        <v>171.75</v>
      </c>
      <c r="N5" s="16">
        <v>3</v>
      </c>
      <c r="O5" s="17">
        <v>174.75</v>
      </c>
    </row>
    <row r="8" spans="1:17" x14ac:dyDescent="0.3">
      <c r="K8" s="7">
        <f>SUM(K2:K7)</f>
        <v>16</v>
      </c>
      <c r="L8" s="7">
        <f>SUM(L2:L7)</f>
        <v>2829</v>
      </c>
      <c r="M8" s="8">
        <f>SUM(L8/K8)</f>
        <v>176.8125</v>
      </c>
      <c r="N8" s="7">
        <f>SUM(N2:N7)</f>
        <v>19</v>
      </c>
      <c r="O8" s="8">
        <f>SUM(M8+N8)</f>
        <v>195.8125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  <protectedRange algorithmName="SHA-512" hashValue="ON39YdpmFHfN9f47KpiRvqrKx0V9+erV1CNkpWzYhW/Qyc6aT8rEyCrvauWSYGZK2ia3o7vd3akF07acHAFpOA==" saltValue="yVW9XmDwTqEnmpSGai0KYg==" spinCount="100000" sqref="B4:C4" name="Range1_1_2_6_1_1_1"/>
    <protectedRange algorithmName="SHA-512" hashValue="ON39YdpmFHfN9f47KpiRvqrKx0V9+erV1CNkpWzYhW/Qyc6aT8rEyCrvauWSYGZK2ia3o7vd3akF07acHAFpOA==" saltValue="yVW9XmDwTqEnmpSGai0KYg==" spinCount="100000" sqref="D4" name="Range1_1_1_2_5_1_1_1"/>
    <protectedRange algorithmName="SHA-512" hashValue="ON39YdpmFHfN9f47KpiRvqrKx0V9+erV1CNkpWzYhW/Qyc6aT8rEyCrvauWSYGZK2ia3o7vd3akF07acHAFpOA==" saltValue="yVW9XmDwTqEnmpSGai0KYg==" spinCount="100000" sqref="E4:J4" name="Range1_4_6_1_1_1"/>
    <protectedRange algorithmName="SHA-512" hashValue="ON39YdpmFHfN9f47KpiRvqrKx0V9+erV1CNkpWzYhW/Qyc6aT8rEyCrvauWSYGZK2ia3o7vd3akF07acHAFpOA==" saltValue="yVW9XmDwTqEnmpSGai0KYg==" spinCount="100000" sqref="B5:C5 E5:J5" name="Range1_2_1_1_2"/>
    <protectedRange algorithmName="SHA-512" hashValue="ON39YdpmFHfN9f47KpiRvqrKx0V9+erV1CNkpWzYhW/Qyc6aT8rEyCrvauWSYGZK2ia3o7vd3akF07acHAFpOA==" saltValue="yVW9XmDwTqEnmpSGai0KYg==" spinCount="100000" sqref="D5" name="Range1_1_3_1_1_2"/>
  </protectedRanges>
  <conditionalFormatting sqref="E2">
    <cfRule type="top10" dxfId="77" priority="72" rank="1"/>
  </conditionalFormatting>
  <conditionalFormatting sqref="F2">
    <cfRule type="top10" dxfId="76" priority="71" rank="1"/>
  </conditionalFormatting>
  <conditionalFormatting sqref="G2">
    <cfRule type="top10" dxfId="75" priority="70" rank="1"/>
  </conditionalFormatting>
  <conditionalFormatting sqref="H2">
    <cfRule type="top10" dxfId="74" priority="69" rank="1"/>
  </conditionalFormatting>
  <conditionalFormatting sqref="I2">
    <cfRule type="top10" dxfId="73" priority="68" rank="1"/>
  </conditionalFormatting>
  <conditionalFormatting sqref="J2">
    <cfRule type="top10" dxfId="72" priority="67" rank="1"/>
  </conditionalFormatting>
  <conditionalFormatting sqref="E3">
    <cfRule type="top10" dxfId="71" priority="66" rank="1"/>
  </conditionalFormatting>
  <conditionalFormatting sqref="F3">
    <cfRule type="top10" dxfId="70" priority="65" rank="1"/>
  </conditionalFormatting>
  <conditionalFormatting sqref="G3">
    <cfRule type="top10" dxfId="69" priority="64" rank="1"/>
  </conditionalFormatting>
  <conditionalFormatting sqref="H3">
    <cfRule type="top10" dxfId="68" priority="63" rank="1"/>
  </conditionalFormatting>
  <conditionalFormatting sqref="I3">
    <cfRule type="top10" dxfId="67" priority="62" rank="1"/>
  </conditionalFormatting>
  <conditionalFormatting sqref="J3">
    <cfRule type="top10" dxfId="66" priority="61" rank="1"/>
  </conditionalFormatting>
  <conditionalFormatting sqref="E4">
    <cfRule type="top10" dxfId="65" priority="55" rank="1"/>
  </conditionalFormatting>
  <conditionalFormatting sqref="F4">
    <cfRule type="top10" dxfId="64" priority="56" rank="1"/>
  </conditionalFormatting>
  <conditionalFormatting sqref="G4">
    <cfRule type="top10" dxfId="63" priority="57" rank="1"/>
  </conditionalFormatting>
  <conditionalFormatting sqref="H4">
    <cfRule type="top10" dxfId="62" priority="58" rank="1"/>
  </conditionalFormatting>
  <conditionalFormatting sqref="I4">
    <cfRule type="top10" dxfId="61" priority="59" rank="1"/>
  </conditionalFormatting>
  <conditionalFormatting sqref="J4">
    <cfRule type="top10" dxfId="60" priority="60" rank="1"/>
  </conditionalFormatting>
  <conditionalFormatting sqref="E5">
    <cfRule type="top10" dxfId="59" priority="54" rank="1"/>
  </conditionalFormatting>
  <conditionalFormatting sqref="F5">
    <cfRule type="top10" dxfId="58" priority="53" rank="1"/>
  </conditionalFormatting>
  <conditionalFormatting sqref="G5">
    <cfRule type="top10" dxfId="57" priority="52" rank="1"/>
  </conditionalFormatting>
  <conditionalFormatting sqref="H5">
    <cfRule type="top10" dxfId="56" priority="51" rank="1"/>
  </conditionalFormatting>
  <conditionalFormatting sqref="I5">
    <cfRule type="top10" dxfId="55" priority="50" rank="1"/>
  </conditionalFormatting>
  <conditionalFormatting sqref="J5">
    <cfRule type="top10" dxfId="54" priority="49" rank="1"/>
  </conditionalFormatting>
  <hyperlinks>
    <hyperlink ref="Q1" location="'National Rankings'!A1" display="Return to Rankings" xr:uid="{4A417173-C82A-42F2-846C-DAA4C092EBA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3FABD9-01CA-475C-84CA-A11F83BA80A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9DB8-71D1-4B72-A51A-C77F6668D052}"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132</v>
      </c>
      <c r="C2" s="11">
        <v>44450</v>
      </c>
      <c r="D2" s="12" t="s">
        <v>122</v>
      </c>
      <c r="E2" s="13">
        <v>176</v>
      </c>
      <c r="F2" s="13">
        <v>185</v>
      </c>
      <c r="G2" s="13">
        <v>171</v>
      </c>
      <c r="H2" s="13">
        <v>171</v>
      </c>
      <c r="I2" s="13"/>
      <c r="J2" s="13"/>
      <c r="K2" s="14">
        <v>4</v>
      </c>
      <c r="L2" s="14">
        <v>703</v>
      </c>
      <c r="M2" s="15">
        <v>175.75</v>
      </c>
      <c r="N2" s="16">
        <v>2</v>
      </c>
      <c r="O2" s="17">
        <v>177.75</v>
      </c>
    </row>
    <row r="5" spans="1:17" x14ac:dyDescent="0.3">
      <c r="K5" s="7">
        <f>SUM(K2:K4)</f>
        <v>4</v>
      </c>
      <c r="L5" s="7">
        <f>SUM(L2:L4)</f>
        <v>703</v>
      </c>
      <c r="M5" s="8">
        <f>SUM(L5/K5)</f>
        <v>175.75</v>
      </c>
      <c r="N5" s="7">
        <f>SUM(N2:N4)</f>
        <v>2</v>
      </c>
      <c r="O5" s="8">
        <f>SUM(M5+N5)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13_1"/>
    <protectedRange algorithmName="SHA-512" hashValue="ON39YdpmFHfN9f47KpiRvqrKx0V9+erV1CNkpWzYhW/Qyc6aT8rEyCrvauWSYGZK2ia3o7vd3akF07acHAFpOA==" saltValue="yVW9XmDwTqEnmpSGai0KYg==" spinCount="100000" sqref="D2" name="Range1_1_3_2_1_1"/>
  </protectedRanges>
  <conditionalFormatting sqref="I2">
    <cfRule type="top10" dxfId="53" priority="6" rank="1"/>
  </conditionalFormatting>
  <conditionalFormatting sqref="H2">
    <cfRule type="top10" dxfId="52" priority="2" rank="1"/>
  </conditionalFormatting>
  <conditionalFormatting sqref="J2">
    <cfRule type="top10" dxfId="51" priority="3" rank="1"/>
  </conditionalFormatting>
  <conditionalFormatting sqref="G2">
    <cfRule type="top10" dxfId="50" priority="5" rank="1"/>
  </conditionalFormatting>
  <conditionalFormatting sqref="F2">
    <cfRule type="top10" dxfId="49" priority="4" rank="1"/>
  </conditionalFormatting>
  <conditionalFormatting sqref="E2">
    <cfRule type="top10" dxfId="48" priority="1" rank="1"/>
  </conditionalFormatting>
  <hyperlinks>
    <hyperlink ref="Q1" location="'National Rankings'!A1" display="Return to Rankings" xr:uid="{551A7C18-CEE6-4E77-983F-57B614CC3DF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B25822-97CD-4225-84D6-DF5747286A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F3F67-4CF5-4C5E-B8E1-7502D8F595FA}">
  <sheetPr codeName="Sheet93"/>
  <dimension ref="A1:Q11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2" t="s">
        <v>20</v>
      </c>
    </row>
    <row r="2" spans="1:17" x14ac:dyDescent="0.3">
      <c r="A2" s="9" t="s">
        <v>42</v>
      </c>
      <c r="B2" s="10" t="s">
        <v>44</v>
      </c>
      <c r="C2" s="11">
        <v>44261</v>
      </c>
      <c r="D2" s="12" t="s">
        <v>43</v>
      </c>
      <c r="E2" s="13">
        <v>182</v>
      </c>
      <c r="F2" s="13">
        <v>180</v>
      </c>
      <c r="G2" s="13">
        <v>170</v>
      </c>
      <c r="H2" s="13">
        <v>185</v>
      </c>
      <c r="I2" s="13"/>
      <c r="J2" s="13"/>
      <c r="K2" s="14">
        <v>4</v>
      </c>
      <c r="L2" s="14">
        <v>717</v>
      </c>
      <c r="M2" s="15">
        <v>179.25</v>
      </c>
      <c r="N2" s="16">
        <v>4</v>
      </c>
      <c r="O2" s="17">
        <v>183.25</v>
      </c>
    </row>
    <row r="3" spans="1:17" x14ac:dyDescent="0.3">
      <c r="A3" s="9" t="s">
        <v>42</v>
      </c>
      <c r="B3" s="10" t="s">
        <v>44</v>
      </c>
      <c r="C3" s="11">
        <v>44289</v>
      </c>
      <c r="D3" s="12" t="s">
        <v>43</v>
      </c>
      <c r="E3" s="13">
        <v>186.001</v>
      </c>
      <c r="F3" s="13">
        <v>174</v>
      </c>
      <c r="G3" s="13">
        <v>176</v>
      </c>
      <c r="H3" s="13">
        <v>179</v>
      </c>
      <c r="I3" s="13"/>
      <c r="J3" s="13"/>
      <c r="K3" s="14">
        <v>4</v>
      </c>
      <c r="L3" s="14">
        <v>715.00099999999998</v>
      </c>
      <c r="M3" s="15">
        <v>178.75024999999999</v>
      </c>
      <c r="N3" s="16">
        <v>8</v>
      </c>
      <c r="O3" s="17">
        <v>186.75024999999999</v>
      </c>
    </row>
    <row r="4" spans="1:17" x14ac:dyDescent="0.3">
      <c r="A4" s="9" t="s">
        <v>42</v>
      </c>
      <c r="B4" s="10" t="s">
        <v>44</v>
      </c>
      <c r="C4" s="11">
        <v>44318</v>
      </c>
      <c r="D4" s="12" t="s">
        <v>43</v>
      </c>
      <c r="E4" s="13">
        <v>179</v>
      </c>
      <c r="F4" s="13">
        <v>180</v>
      </c>
      <c r="G4" s="13">
        <v>184</v>
      </c>
      <c r="H4" s="13">
        <v>178</v>
      </c>
      <c r="I4" s="13"/>
      <c r="J4" s="13"/>
      <c r="K4" s="14">
        <v>4</v>
      </c>
      <c r="L4" s="14">
        <v>721</v>
      </c>
      <c r="M4" s="15">
        <v>180.25</v>
      </c>
      <c r="N4" s="16">
        <v>3</v>
      </c>
      <c r="O4" s="17">
        <v>183.25</v>
      </c>
    </row>
    <row r="5" spans="1:17" x14ac:dyDescent="0.3">
      <c r="A5" s="9" t="s">
        <v>24</v>
      </c>
      <c r="B5" s="10" t="s">
        <v>44</v>
      </c>
      <c r="C5" s="11">
        <v>44395</v>
      </c>
      <c r="D5" s="12" t="s">
        <v>19</v>
      </c>
      <c r="E5" s="13">
        <v>174</v>
      </c>
      <c r="F5" s="13">
        <v>186</v>
      </c>
      <c r="G5" s="13">
        <v>189</v>
      </c>
      <c r="H5" s="13">
        <v>171</v>
      </c>
      <c r="I5" s="13">
        <v>181</v>
      </c>
      <c r="J5" s="13">
        <v>184</v>
      </c>
      <c r="K5" s="14">
        <v>6</v>
      </c>
      <c r="L5" s="14">
        <v>1085</v>
      </c>
      <c r="M5" s="15">
        <v>180.83333333333334</v>
      </c>
      <c r="N5" s="16">
        <v>6</v>
      </c>
      <c r="O5" s="17">
        <v>186.83333333333334</v>
      </c>
    </row>
    <row r="6" spans="1:17" x14ac:dyDescent="0.3">
      <c r="A6" s="9" t="s">
        <v>42</v>
      </c>
      <c r="B6" s="10" t="s">
        <v>44</v>
      </c>
      <c r="C6" s="11">
        <v>44415</v>
      </c>
      <c r="D6" s="12" t="s">
        <v>43</v>
      </c>
      <c r="E6" s="13">
        <v>187</v>
      </c>
      <c r="F6" s="13">
        <v>184</v>
      </c>
      <c r="G6" s="13">
        <v>189</v>
      </c>
      <c r="H6" s="13">
        <v>185</v>
      </c>
      <c r="I6" s="13"/>
      <c r="J6" s="13"/>
      <c r="K6" s="14">
        <v>4</v>
      </c>
      <c r="L6" s="14">
        <v>745</v>
      </c>
      <c r="M6" s="15">
        <v>186.25</v>
      </c>
      <c r="N6" s="16">
        <v>3</v>
      </c>
      <c r="O6" s="17">
        <v>189.25</v>
      </c>
    </row>
    <row r="7" spans="1:17" x14ac:dyDescent="0.3">
      <c r="A7" s="9" t="s">
        <v>42</v>
      </c>
      <c r="B7" s="10" t="s">
        <v>44</v>
      </c>
      <c r="C7" s="11">
        <v>44451</v>
      </c>
      <c r="D7" s="12" t="s">
        <v>43</v>
      </c>
      <c r="E7" s="13">
        <v>189</v>
      </c>
      <c r="F7" s="13">
        <v>186</v>
      </c>
      <c r="G7" s="13">
        <v>185</v>
      </c>
      <c r="H7" s="13">
        <v>186</v>
      </c>
      <c r="I7" s="13"/>
      <c r="J7" s="13"/>
      <c r="K7" s="14">
        <v>4</v>
      </c>
      <c r="L7" s="14">
        <v>746</v>
      </c>
      <c r="M7" s="15">
        <v>186.5</v>
      </c>
      <c r="N7" s="16">
        <v>4</v>
      </c>
      <c r="O7" s="17">
        <v>190.5</v>
      </c>
    </row>
    <row r="8" spans="1:17" x14ac:dyDescent="0.3">
      <c r="A8" s="9" t="s">
        <v>42</v>
      </c>
      <c r="B8" s="10" t="s">
        <v>44</v>
      </c>
      <c r="C8" s="11">
        <v>44471</v>
      </c>
      <c r="D8" s="12" t="s">
        <v>43</v>
      </c>
      <c r="E8" s="13">
        <v>181</v>
      </c>
      <c r="F8" s="13">
        <v>185</v>
      </c>
      <c r="G8" s="13">
        <v>176</v>
      </c>
      <c r="H8" s="13">
        <v>185</v>
      </c>
      <c r="I8" s="13">
        <v>181</v>
      </c>
      <c r="J8" s="13">
        <v>177</v>
      </c>
      <c r="K8" s="14">
        <v>6</v>
      </c>
      <c r="L8" s="14">
        <v>1085</v>
      </c>
      <c r="M8" s="15">
        <v>180.83333333333334</v>
      </c>
      <c r="N8" s="16">
        <v>6</v>
      </c>
      <c r="O8" s="17">
        <v>186.83333333333334</v>
      </c>
    </row>
    <row r="9" spans="1:17" x14ac:dyDescent="0.3">
      <c r="A9" s="9" t="s">
        <v>42</v>
      </c>
      <c r="B9" s="10" t="s">
        <v>44</v>
      </c>
      <c r="C9" s="11">
        <v>44506</v>
      </c>
      <c r="D9" s="12" t="s">
        <v>43</v>
      </c>
      <c r="E9" s="13">
        <v>172</v>
      </c>
      <c r="F9" s="13">
        <v>182</v>
      </c>
      <c r="G9" s="13">
        <v>180</v>
      </c>
      <c r="H9" s="13">
        <v>176</v>
      </c>
      <c r="I9" s="13"/>
      <c r="J9" s="13"/>
      <c r="K9" s="14">
        <v>4</v>
      </c>
      <c r="L9" s="14">
        <v>710</v>
      </c>
      <c r="M9" s="15">
        <v>177.5</v>
      </c>
      <c r="N9" s="16">
        <v>5</v>
      </c>
      <c r="O9" s="17">
        <v>182.5</v>
      </c>
    </row>
    <row r="11" spans="1:17" x14ac:dyDescent="0.3">
      <c r="K11" s="7">
        <f>SUM(K2:K10)</f>
        <v>36</v>
      </c>
      <c r="L11" s="7">
        <f>SUM(L2:L10)</f>
        <v>6524.0010000000002</v>
      </c>
      <c r="M11" s="8">
        <f>SUM(L11/K11)</f>
        <v>181.22225</v>
      </c>
      <c r="N11" s="7">
        <f>SUM(N2:N10)</f>
        <v>39</v>
      </c>
      <c r="O11" s="8">
        <f>SUM(M11+N11)</f>
        <v>220.22225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B5:C5 E5:J5" name="Range1_2_1_1_14"/>
    <protectedRange algorithmName="SHA-512" hashValue="ON39YdpmFHfN9f47KpiRvqrKx0V9+erV1CNkpWzYhW/Qyc6aT8rEyCrvauWSYGZK2ia3o7vd3akF07acHAFpOA==" saltValue="yVW9XmDwTqEnmpSGai0KYg==" spinCount="100000" sqref="D5" name="Range1_1_3_1_1_13"/>
    <protectedRange sqref="I6:J6 B6:C6" name="Range1_13"/>
    <protectedRange sqref="D6" name="Range1_1_13"/>
    <protectedRange sqref="E6:H6" name="Range1_3_4"/>
    <protectedRange algorithmName="SHA-512" hashValue="ON39YdpmFHfN9f47KpiRvqrKx0V9+erV1CNkpWzYhW/Qyc6aT8rEyCrvauWSYGZK2ia3o7vd3akF07acHAFpOA==" saltValue="yVW9XmDwTqEnmpSGai0KYg==" spinCount="100000" sqref="E7:J7 B7:C7" name="Range1_23"/>
    <protectedRange algorithmName="SHA-512" hashValue="ON39YdpmFHfN9f47KpiRvqrKx0V9+erV1CNkpWzYhW/Qyc6aT8rEyCrvauWSYGZK2ia3o7vd3akF07acHAFpOA==" saltValue="yVW9XmDwTqEnmpSGai0KYg==" spinCount="100000" sqref="D7" name="Range1_1_17"/>
    <protectedRange algorithmName="SHA-512" hashValue="ON39YdpmFHfN9f47KpiRvqrKx0V9+erV1CNkpWzYhW/Qyc6aT8rEyCrvauWSYGZK2ia3o7vd3akF07acHAFpOA==" saltValue="yVW9XmDwTqEnmpSGai0KYg==" spinCount="100000" sqref="E8:J8 B8:C8" name="Range1_28"/>
    <protectedRange algorithmName="SHA-512" hashValue="ON39YdpmFHfN9f47KpiRvqrKx0V9+erV1CNkpWzYhW/Qyc6aT8rEyCrvauWSYGZK2ia3o7vd3akF07acHAFpOA==" saltValue="yVW9XmDwTqEnmpSGai0KYg==" spinCount="100000" sqref="D8" name="Range1_1_26"/>
    <protectedRange algorithmName="SHA-512" hashValue="ON39YdpmFHfN9f47KpiRvqrKx0V9+erV1CNkpWzYhW/Qyc6aT8rEyCrvauWSYGZK2ia3o7vd3akF07acHAFpOA==" saltValue="yVW9XmDwTqEnmpSGai0KYg==" spinCount="100000" sqref="E9:J9 B9:C9" name="Range1_28_1"/>
    <protectedRange algorithmName="SHA-512" hashValue="ON39YdpmFHfN9f47KpiRvqrKx0V9+erV1CNkpWzYhW/Qyc6aT8rEyCrvauWSYGZK2ia3o7vd3akF07acHAFpOA==" saltValue="yVW9XmDwTqEnmpSGai0KYg==" spinCount="100000" sqref="D9" name="Range1_1_20"/>
  </protectedRanges>
  <conditionalFormatting sqref="F2">
    <cfRule type="top10" dxfId="47" priority="47" rank="1"/>
  </conditionalFormatting>
  <conditionalFormatting sqref="G2">
    <cfRule type="top10" dxfId="46" priority="46" rank="1"/>
  </conditionalFormatting>
  <conditionalFormatting sqref="H2">
    <cfRule type="top10" dxfId="45" priority="45" rank="1"/>
  </conditionalFormatting>
  <conditionalFormatting sqref="E2">
    <cfRule type="top10" dxfId="44" priority="48" rank="1"/>
  </conditionalFormatting>
  <conditionalFormatting sqref="J2">
    <cfRule type="top10" dxfId="43" priority="43" rank="1"/>
  </conditionalFormatting>
  <conditionalFormatting sqref="I2">
    <cfRule type="top10" dxfId="42" priority="44" rank="1"/>
  </conditionalFormatting>
  <conditionalFormatting sqref="J3">
    <cfRule type="top10" dxfId="41" priority="37" rank="1"/>
  </conditionalFormatting>
  <conditionalFormatting sqref="I3">
    <cfRule type="top10" dxfId="40" priority="38" rank="1"/>
  </conditionalFormatting>
  <conditionalFormatting sqref="H3">
    <cfRule type="top10" dxfId="39" priority="39" rank="1"/>
  </conditionalFormatting>
  <conditionalFormatting sqref="G3">
    <cfRule type="top10" dxfId="38" priority="40" rank="1"/>
  </conditionalFormatting>
  <conditionalFormatting sqref="F3">
    <cfRule type="top10" dxfId="37" priority="41" rank="1"/>
  </conditionalFormatting>
  <conditionalFormatting sqref="E3">
    <cfRule type="top10" dxfId="36" priority="42" rank="1"/>
  </conditionalFormatting>
  <conditionalFormatting sqref="J4">
    <cfRule type="top10" dxfId="35" priority="31" rank="1"/>
  </conditionalFormatting>
  <conditionalFormatting sqref="I4">
    <cfRule type="top10" dxfId="34" priority="32" rank="1"/>
  </conditionalFormatting>
  <conditionalFormatting sqref="H4">
    <cfRule type="top10" dxfId="33" priority="33" rank="1"/>
  </conditionalFormatting>
  <conditionalFormatting sqref="G4">
    <cfRule type="top10" dxfId="32" priority="34" rank="1"/>
  </conditionalFormatting>
  <conditionalFormatting sqref="F4">
    <cfRule type="top10" dxfId="31" priority="35" rank="1"/>
  </conditionalFormatting>
  <conditionalFormatting sqref="E4">
    <cfRule type="top10" dxfId="30" priority="36" rank="1"/>
  </conditionalFormatting>
  <conditionalFormatting sqref="E5">
    <cfRule type="top10" dxfId="29" priority="30" rank="1"/>
  </conditionalFormatting>
  <conditionalFormatting sqref="F5">
    <cfRule type="top10" dxfId="28" priority="29" rank="1"/>
  </conditionalFormatting>
  <conditionalFormatting sqref="G5">
    <cfRule type="top10" dxfId="27" priority="28" rank="1"/>
  </conditionalFormatting>
  <conditionalFormatting sqref="H5">
    <cfRule type="top10" dxfId="26" priority="27" rank="1"/>
  </conditionalFormatting>
  <conditionalFormatting sqref="I5">
    <cfRule type="top10" dxfId="25" priority="26" rank="1"/>
  </conditionalFormatting>
  <conditionalFormatting sqref="J5">
    <cfRule type="top10" dxfId="24" priority="25" rank="1"/>
  </conditionalFormatting>
  <conditionalFormatting sqref="F6">
    <cfRule type="top10" dxfId="23" priority="19" rank="1"/>
  </conditionalFormatting>
  <conditionalFormatting sqref="G6">
    <cfRule type="top10" dxfId="22" priority="20" rank="1"/>
  </conditionalFormatting>
  <conditionalFormatting sqref="H6">
    <cfRule type="top10" dxfId="21" priority="21" rank="1"/>
  </conditionalFormatting>
  <conditionalFormatting sqref="I6">
    <cfRule type="top10" dxfId="20" priority="22" rank="1"/>
  </conditionalFormatting>
  <conditionalFormatting sqref="J6">
    <cfRule type="top10" dxfId="19" priority="23" rank="1"/>
  </conditionalFormatting>
  <conditionalFormatting sqref="E6">
    <cfRule type="top10" dxfId="18" priority="24" rank="1"/>
  </conditionalFormatting>
  <conditionalFormatting sqref="J7">
    <cfRule type="top10" dxfId="17" priority="13" rank="1"/>
  </conditionalFormatting>
  <conditionalFormatting sqref="I7">
    <cfRule type="top10" dxfId="16" priority="14" rank="1"/>
  </conditionalFormatting>
  <conditionalFormatting sqref="H7">
    <cfRule type="top10" dxfId="15" priority="15" rank="1"/>
  </conditionalFormatting>
  <conditionalFormatting sqref="G7">
    <cfRule type="top10" dxfId="14" priority="16" rank="1"/>
  </conditionalFormatting>
  <conditionalFormatting sqref="F7">
    <cfRule type="top10" dxfId="13" priority="17" rank="1"/>
  </conditionalFormatting>
  <conditionalFormatting sqref="E7">
    <cfRule type="top10" dxfId="12" priority="18" rank="1"/>
  </conditionalFormatting>
  <conditionalFormatting sqref="J8">
    <cfRule type="top10" dxfId="11" priority="7" rank="1"/>
  </conditionalFormatting>
  <conditionalFormatting sqref="I8">
    <cfRule type="top10" dxfId="10" priority="8" rank="1"/>
  </conditionalFormatting>
  <conditionalFormatting sqref="H8">
    <cfRule type="top10" dxfId="9" priority="9" rank="1"/>
  </conditionalFormatting>
  <conditionalFormatting sqref="G8">
    <cfRule type="top10" dxfId="8" priority="10" rank="1"/>
  </conditionalFormatting>
  <conditionalFormatting sqref="F8">
    <cfRule type="top10" dxfId="7" priority="11" rank="1"/>
  </conditionalFormatting>
  <conditionalFormatting sqref="E8">
    <cfRule type="top10" dxfId="6" priority="12" rank="1"/>
  </conditionalFormatting>
  <conditionalFormatting sqref="J9">
    <cfRule type="top10" dxfId="5" priority="1" rank="1"/>
  </conditionalFormatting>
  <conditionalFormatting sqref="I9">
    <cfRule type="top10" dxfId="4" priority="2" rank="1"/>
  </conditionalFormatting>
  <conditionalFormatting sqref="H9">
    <cfRule type="top10" dxfId="3" priority="3" rank="1"/>
  </conditionalFormatting>
  <conditionalFormatting sqref="G9">
    <cfRule type="top10" dxfId="2" priority="4" rank="1"/>
  </conditionalFormatting>
  <conditionalFormatting sqref="F9">
    <cfRule type="top10" dxfId="1" priority="5" rank="1"/>
  </conditionalFormatting>
  <conditionalFormatting sqref="E9">
    <cfRule type="top10" dxfId="0" priority="6" rank="1"/>
  </conditionalFormatting>
  <hyperlinks>
    <hyperlink ref="Q1" location="'National Rankings'!A1" display="Return to Rankings" xr:uid="{C4B3538E-D347-47AA-B9E5-68C5F8499F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26CB9C-D667-4E97-8BC1-A96A7554B2A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92</vt:i4>
      </vt:variant>
    </vt:vector>
  </HeadingPairs>
  <TitlesOfParts>
    <vt:vector size="92" baseType="lpstr">
      <vt:lpstr>1</vt:lpstr>
      <vt:lpstr>National Rankings</vt:lpstr>
      <vt:lpstr>Al Culifer</vt:lpstr>
      <vt:lpstr>Bert Farias</vt:lpstr>
      <vt:lpstr>Bill Meyer</vt:lpstr>
      <vt:lpstr>Billy Hudson</vt:lpstr>
      <vt:lpstr>Bob Bass</vt:lpstr>
      <vt:lpstr>Bob Duncan</vt:lpstr>
      <vt:lpstr>Bob Foote</vt:lpstr>
      <vt:lpstr>Bob Leir</vt:lpstr>
      <vt:lpstr>Blake Thompson</vt:lpstr>
      <vt:lpstr>Brian Vincent</vt:lpstr>
      <vt:lpstr>Caden Lewis</vt:lpstr>
      <vt:lpstr>Chris Bissett</vt:lpstr>
      <vt:lpstr>Chuck Brooks</vt:lpstr>
      <vt:lpstr>Claudia Escoto</vt:lpstr>
      <vt:lpstr>Cody Dockery</vt:lpstr>
      <vt:lpstr>Cory Applewhite</vt:lpstr>
      <vt:lpstr>Dale Cauthen</vt:lpstr>
      <vt:lpstr>Dan Tucker</vt:lpstr>
      <vt:lpstr>Dana Waxler</vt:lpstr>
      <vt:lpstr>Dave Eisenschmied</vt:lpstr>
      <vt:lpstr>Dave Jennings</vt:lpstr>
      <vt:lpstr>David Gilliam</vt:lpstr>
      <vt:lpstr>David Harris</vt:lpstr>
      <vt:lpstr>David Lewis</vt:lpstr>
      <vt:lpstr>David Strother</vt:lpstr>
      <vt:lpstr>Dean Dixon</vt:lpstr>
      <vt:lpstr>Dean Irvin</vt:lpstr>
      <vt:lpstr>Dennis Young</vt:lpstr>
      <vt:lpstr>Don Anglin</vt:lpstr>
      <vt:lpstr>Drew Johnston</vt:lpstr>
      <vt:lpstr>Ethan Wheat</vt:lpstr>
      <vt:lpstr>Frank Baird</vt:lpstr>
      <vt:lpstr>Freddy Geiselbreth</vt:lpstr>
      <vt:lpstr>Gary Gallion</vt:lpstr>
      <vt:lpstr>Gary Hicks</vt:lpstr>
      <vt:lpstr>George Maggelet</vt:lpstr>
      <vt:lpstr>Harold Reynolds</vt:lpstr>
      <vt:lpstr>Heather Johns</vt:lpstr>
      <vt:lpstr>Hubert Kelsheimer</vt:lpstr>
      <vt:lpstr>Jake Radwanski</vt:lpstr>
      <vt:lpstr>James Braddy</vt:lpstr>
      <vt:lpstr>James Long</vt:lpstr>
      <vt:lpstr>James Roach</vt:lpstr>
      <vt:lpstr>Jason Chegwidden</vt:lpstr>
      <vt:lpstr>Jay Osmond</vt:lpstr>
      <vt:lpstr>JD Philips</vt:lpstr>
      <vt:lpstr>JJ Griffin</vt:lpstr>
      <vt:lpstr>Jamie Compton</vt:lpstr>
      <vt:lpstr>Jerry Hensler</vt:lpstr>
      <vt:lpstr>Jerry Thompson</vt:lpstr>
      <vt:lpstr>Jim Haley</vt:lpstr>
      <vt:lpstr>Jim Stewart</vt:lpstr>
      <vt:lpstr>Joe Jarrell</vt:lpstr>
      <vt:lpstr>John Hovan</vt:lpstr>
      <vt:lpstr>John Joseph</vt:lpstr>
      <vt:lpstr>John Laseter</vt:lpstr>
      <vt:lpstr>Joe Yanez</vt:lpstr>
      <vt:lpstr>Joel Mekolites</vt:lpstr>
      <vt:lpstr>John Petteruti</vt:lpstr>
      <vt:lpstr>Julie Mekolites</vt:lpstr>
      <vt:lpstr>Justin Fortson</vt:lpstr>
      <vt:lpstr>Johnathan Keller</vt:lpstr>
      <vt:lpstr>Ken Osmond</vt:lpstr>
      <vt:lpstr>Kate Lewis</vt:lpstr>
      <vt:lpstr>Ken Patton</vt:lpstr>
      <vt:lpstr>Kenneth Sledge</vt:lpstr>
      <vt:lpstr>Larry McGill</vt:lpstr>
      <vt:lpstr>Matthew Tignor</vt:lpstr>
      <vt:lpstr>Mark Caldwell</vt:lpstr>
      <vt:lpstr>Max Dixon</vt:lpstr>
      <vt:lpstr>Megan Dockery</vt:lpstr>
      <vt:lpstr>Mike Thomas</vt:lpstr>
      <vt:lpstr>Mike Stempien</vt:lpstr>
      <vt:lpstr>Patrick Kennedy</vt:lpstr>
      <vt:lpstr>Paul Bilksy</vt:lpstr>
      <vt:lpstr>Paul Dyer</vt:lpstr>
      <vt:lpstr>Rick Hahn</vt:lpstr>
      <vt:lpstr>Rod Stutzman</vt:lpstr>
      <vt:lpstr>Roger Blaine</vt:lpstr>
      <vt:lpstr>Scott McClure</vt:lpstr>
      <vt:lpstr>Stephanie Bilksy</vt:lpstr>
      <vt:lpstr>Stephen Rorer</vt:lpstr>
      <vt:lpstr>Steve Huebinger</vt:lpstr>
      <vt:lpstr>Steve Kiemele</vt:lpstr>
      <vt:lpstr>Steve Pennington</vt:lpstr>
      <vt:lpstr>Steve Shropshire</vt:lpstr>
      <vt:lpstr>Tim Cross</vt:lpstr>
      <vt:lpstr>Tim Thomas</vt:lpstr>
      <vt:lpstr>Tony Carmichael</vt:lpstr>
      <vt:lpstr>Walter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2020-02-02T17:23:33Z</cp:lastPrinted>
  <dcterms:created xsi:type="dcterms:W3CDTF">2020-01-30T01:18:37Z</dcterms:created>
  <dcterms:modified xsi:type="dcterms:W3CDTF">2021-11-15T21:30:24Z</dcterms:modified>
</cp:coreProperties>
</file>