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Chacon\Desktop\Claim\"/>
    </mc:Choice>
  </mc:AlternateContent>
  <xr:revisionPtr revIDLastSave="0" documentId="13_ncr:1_{D35C7419-31FD-4DBF-AD77-F5F5E9621F49}" xr6:coauthVersionLast="45" xr6:coauthVersionMax="45" xr10:uidLastSave="{00000000-0000-0000-0000-000000000000}"/>
  <bookViews>
    <workbookView xWindow="-108" yWindow="-108" windowWidth="23256" windowHeight="12576" xr2:uid="{A35FAFAA-3A44-445C-BAAA-3002DD1ECE94}"/>
  </bookViews>
  <sheets>
    <sheet name="South Carolina 2020 Rankings" sheetId="1" r:id="rId1"/>
    <sheet name="Bob Cvammen" sheetId="17" r:id="rId2"/>
    <sheet name="Eisenschmied, Dave" sheetId="11" r:id="rId3"/>
    <sheet name="Fortson, Justin" sheetId="12" r:id="rId4"/>
    <sheet name="Greenway, Tony" sheetId="10" r:id="rId5"/>
    <sheet name="Hovan, John" sheetId="2" r:id="rId6"/>
    <sheet name="Hudson, Billy" sheetId="5" r:id="rId7"/>
    <sheet name="Walter Smith" sheetId="18" r:id="rId8"/>
    <sheet name="Smith, Woody" sheetId="6" r:id="rId9"/>
    <sheet name="Sullivan, Kevin" sheetId="7" r:id="rId10"/>
  </sheets>
  <externalReferences>
    <externalReference r:id="rId11"/>
    <externalReference r:id="rId1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" i="12" l="1"/>
  <c r="M2" i="12" s="1"/>
  <c r="O2" i="12" s="1"/>
  <c r="K2" i="12"/>
  <c r="L2" i="2"/>
  <c r="K2" i="2"/>
  <c r="L2" i="10"/>
  <c r="M2" i="10" s="1"/>
  <c r="O2" i="10" s="1"/>
  <c r="K2" i="10"/>
  <c r="L16" i="11"/>
  <c r="K16" i="11"/>
  <c r="L2" i="11"/>
  <c r="K2" i="11"/>
  <c r="L2" i="18"/>
  <c r="M2" i="18" s="1"/>
  <c r="O2" i="18" s="1"/>
  <c r="K2" i="18"/>
  <c r="K5" i="18" s="1"/>
  <c r="D17" i="1" s="1"/>
  <c r="N5" i="18"/>
  <c r="G17" i="1" s="1"/>
  <c r="G9" i="1"/>
  <c r="L2" i="17"/>
  <c r="K2" i="17"/>
  <c r="K5" i="17" s="1"/>
  <c r="D9" i="1" s="1"/>
  <c r="N5" i="17"/>
  <c r="L2" i="7"/>
  <c r="K2" i="7"/>
  <c r="L2" i="6"/>
  <c r="M2" i="6" s="1"/>
  <c r="O2" i="6" s="1"/>
  <c r="K2" i="6"/>
  <c r="L2" i="5"/>
  <c r="K2" i="5"/>
  <c r="M2" i="11" l="1"/>
  <c r="O2" i="11" s="1"/>
  <c r="M2" i="17"/>
  <c r="O2" i="17" s="1"/>
  <c r="M16" i="11"/>
  <c r="O16" i="11" s="1"/>
  <c r="M2" i="5"/>
  <c r="O2" i="5" s="1"/>
  <c r="M2" i="7"/>
  <c r="O2" i="7" s="1"/>
  <c r="L5" i="18"/>
  <c r="M2" i="2"/>
  <c r="O2" i="2" s="1"/>
  <c r="L5" i="17"/>
  <c r="M5" i="17" l="1"/>
  <c r="E9" i="1"/>
  <c r="M5" i="18"/>
  <c r="E17" i="1"/>
  <c r="N5" i="10"/>
  <c r="G25" i="1" s="1"/>
  <c r="L5" i="10"/>
  <c r="K5" i="10"/>
  <c r="D25" i="1" s="1"/>
  <c r="G8" i="1"/>
  <c r="N5" i="7"/>
  <c r="L5" i="7"/>
  <c r="K5" i="7"/>
  <c r="D8" i="1" s="1"/>
  <c r="G7" i="1"/>
  <c r="N5" i="6"/>
  <c r="L5" i="6"/>
  <c r="K5" i="6"/>
  <c r="D7" i="1" s="1"/>
  <c r="N5" i="5"/>
  <c r="G6" i="1" s="1"/>
  <c r="L5" i="5"/>
  <c r="K5" i="5"/>
  <c r="D6" i="1" s="1"/>
  <c r="N5" i="2"/>
  <c r="G26" i="1" s="1"/>
  <c r="L5" i="2"/>
  <c r="K5" i="2"/>
  <c r="D26" i="1" s="1"/>
  <c r="N5" i="12"/>
  <c r="G34" i="1" s="1"/>
  <c r="L5" i="12"/>
  <c r="K5" i="12"/>
  <c r="D34" i="1" s="1"/>
  <c r="N19" i="11"/>
  <c r="L19" i="11"/>
  <c r="K19" i="11"/>
  <c r="D35" i="1" s="1"/>
  <c r="N5" i="11"/>
  <c r="G16" i="1" s="1"/>
  <c r="L5" i="11"/>
  <c r="K5" i="11"/>
  <c r="D16" i="1" s="1"/>
  <c r="F17" i="1" l="1"/>
  <c r="O5" i="18"/>
  <c r="H17" i="1" s="1"/>
  <c r="E6" i="1"/>
  <c r="M5" i="5"/>
  <c r="M5" i="7"/>
  <c r="M5" i="10"/>
  <c r="F25" i="1" s="1"/>
  <c r="E7" i="1"/>
  <c r="M5" i="6"/>
  <c r="O5" i="6" s="1"/>
  <c r="H7" i="1" s="1"/>
  <c r="M5" i="11"/>
  <c r="E16" i="1"/>
  <c r="E35" i="1"/>
  <c r="M19" i="11"/>
  <c r="F35" i="1" s="1"/>
  <c r="E34" i="1"/>
  <c r="M5" i="12"/>
  <c r="F34" i="1" s="1"/>
  <c r="M5" i="2"/>
  <c r="F26" i="1" s="1"/>
  <c r="E26" i="1"/>
  <c r="F9" i="1"/>
  <c r="O5" i="17"/>
  <c r="H9" i="1" s="1"/>
  <c r="O5" i="2"/>
  <c r="H26" i="1" s="1"/>
  <c r="E25" i="1"/>
  <c r="G35" i="1"/>
  <c r="F8" i="1"/>
  <c r="O5" i="7"/>
  <c r="H8" i="1" s="1"/>
  <c r="E8" i="1"/>
  <c r="F7" i="1"/>
  <c r="O19" i="11" l="1"/>
  <c r="H35" i="1" s="1"/>
  <c r="O5" i="10"/>
  <c r="H25" i="1" s="1"/>
  <c r="F16" i="1"/>
  <c r="O5" i="11"/>
  <c r="H16" i="1" s="1"/>
  <c r="O5" i="12"/>
  <c r="H34" i="1" s="1"/>
  <c r="F6" i="1"/>
  <c r="O5" i="5"/>
  <c r="H6" i="1" s="1"/>
</calcChain>
</file>

<file path=xl/sharedStrings.xml><?xml version="1.0" encoding="utf-8"?>
<sst xmlns="http://schemas.openxmlformats.org/spreadsheetml/2006/main" count="249" uniqueCount="53">
  <si>
    <t>Rank</t>
  </si>
  <si>
    <t>Class</t>
  </si>
  <si>
    <t>Competitor</t>
  </si>
  <si>
    <t>Date</t>
  </si>
  <si>
    <t>Range Location</t>
  </si>
  <si>
    <t>TGT      1</t>
  </si>
  <si>
    <t>TGT     2</t>
  </si>
  <si>
    <t>TGT     3</t>
  </si>
  <si>
    <t>TGT     4</t>
  </si>
  <si>
    <t>TGT     5</t>
  </si>
  <si>
    <t>TGT     6</t>
  </si>
  <si>
    <t># of Targets</t>
  </si>
  <si>
    <t>TGT Total</t>
  </si>
  <si>
    <t>AGG</t>
  </si>
  <si>
    <t>Points</t>
  </si>
  <si>
    <t>AGG + Points</t>
  </si>
  <si>
    <t>Heavy Barrel Bolt</t>
  </si>
  <si>
    <t>Billy Hudson</t>
  </si>
  <si>
    <t>Woody Smith</t>
  </si>
  <si>
    <t>Kevin Sullivan</t>
  </si>
  <si>
    <t>Lite Barrel Bolt</t>
  </si>
  <si>
    <t>Unlimited Semi Auto</t>
  </si>
  <si>
    <t>Tony Greenway</t>
  </si>
  <si>
    <t>Dave Eisenschmied</t>
  </si>
  <si>
    <t>Factory Semi Auto</t>
  </si>
  <si>
    <t>Justin Forston</t>
  </si>
  <si>
    <t>Target Total</t>
  </si>
  <si>
    <t>Agg</t>
  </si>
  <si>
    <t>Agg + Points</t>
  </si>
  <si>
    <t>Outlaw Heavy</t>
  </si>
  <si>
    <t>Hudson, Billy</t>
  </si>
  <si>
    <t>Smith, Woody</t>
  </si>
  <si>
    <t>Sullivan, Kevin</t>
  </si>
  <si>
    <t>Outtlaw Lite</t>
  </si>
  <si>
    <t>Unlimited</t>
  </si>
  <si>
    <t>Greenway, Tony</t>
  </si>
  <si>
    <t>Eisenschmied,Dave</t>
  </si>
  <si>
    <t># 0f Targets</t>
  </si>
  <si>
    <t>Factory</t>
  </si>
  <si>
    <t>Forston, Justin</t>
  </si>
  <si>
    <t>ABRA OUTLAW HEAVY RANKING 2020</t>
  </si>
  <si>
    <t>ABRA OUTLAW LITE RANKING 2020</t>
  </si>
  <si>
    <t>ABRA UNLIMITED RANKING 2020</t>
  </si>
  <si>
    <t>ABRA FACTORY RANKING 2020</t>
  </si>
  <si>
    <t>Back to Ranking</t>
  </si>
  <si>
    <t>Belton South Carolina</t>
  </si>
  <si>
    <t>Belton Sc</t>
  </si>
  <si>
    <t>Bob Cvammen</t>
  </si>
  <si>
    <t>Cvammen, Bob</t>
  </si>
  <si>
    <t>Walter Smith</t>
  </si>
  <si>
    <t>Smith, Walter</t>
  </si>
  <si>
    <t>John Hovan</t>
  </si>
  <si>
    <t>Hovan, John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</si>
</sst>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u/>
      <sz val="11"/>
      <color theme="10"/>
      <name val="Calibri"/>
      <family val="2"/>
      <scheme val="minor"/>
    </font>
    <font>
      <b/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6" fillId="2" borderId="0" xfId="0" applyFont="1" applyFill="1" applyAlignment="1"/>
    <xf numFmtId="0" fontId="7" fillId="0" borderId="0" xfId="1" applyFont="1" applyFill="1" applyAlignment="1">
      <alignment horizontal="center"/>
    </xf>
    <xf numFmtId="0" fontId="7" fillId="0" borderId="0" xfId="1" applyFont="1" applyAlignment="1">
      <alignment horizontal="center"/>
    </xf>
    <xf numFmtId="0" fontId="5" fillId="2" borderId="0" xfId="0" applyFont="1" applyFill="1" applyAlignment="1">
      <alignment horizontal="center"/>
    </xf>
    <xf numFmtId="2" fontId="1" fillId="2" borderId="0" xfId="0" applyNumberFormat="1" applyFont="1" applyFill="1" applyAlignment="1">
      <alignment horizontal="center"/>
    </xf>
    <xf numFmtId="2" fontId="4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8" fillId="0" borderId="1" xfId="0" applyFont="1" applyBorder="1" applyAlignment="1">
      <alignment horizontal="center" wrapText="1" shrinkToFit="1"/>
    </xf>
    <xf numFmtId="0" fontId="8" fillId="0" borderId="1" xfId="0" applyFont="1" applyBorder="1" applyAlignment="1" applyProtection="1">
      <alignment horizontal="center"/>
      <protection locked="0"/>
    </xf>
    <xf numFmtId="14" fontId="8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 wrapText="1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1" fontId="8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 wrapText="1"/>
      <protection hidden="1"/>
    </xf>
    <xf numFmtId="0" fontId="8" fillId="0" borderId="1" xfId="0" applyFont="1" applyBorder="1" applyAlignment="1">
      <alignment horizontal="center"/>
    </xf>
    <xf numFmtId="0" fontId="3" fillId="0" borderId="0" xfId="1" applyFill="1"/>
    <xf numFmtId="0" fontId="8" fillId="0" borderId="0" xfId="0" applyFont="1" applyBorder="1" applyAlignment="1" applyProtection="1">
      <alignment horizontal="center"/>
      <protection locked="0"/>
    </xf>
    <xf numFmtId="4" fontId="2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 applyProtection="1">
      <alignment horizontal="center"/>
      <protection hidden="1"/>
    </xf>
    <xf numFmtId="4" fontId="8" fillId="0" borderId="1" xfId="0" applyNumberFormat="1" applyFont="1" applyBorder="1" applyAlignment="1" applyProtection="1">
      <alignment horizontal="center" wrapText="1"/>
      <protection hidden="1"/>
    </xf>
    <xf numFmtId="0" fontId="7" fillId="0" borderId="0" xfId="1" applyFont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60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__ABRA%20Scoring%20Program%20%202-25-2020%20MASTER%20(3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bra2/Desktop/ABRA%20Files%20and%20More/AUTO%20BENCH%20REST%20ASSOCIATION%20FILE/ABRA%202019/Georgia/Georgia%20Results%2001%2019%202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"/>
      <sheetName val="Instructions"/>
      <sheetName val="Sheet1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A SCORE SHEET "/>
      <sheetName val="DATA SHEET"/>
      <sheetName val="Instruc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A8036-B2EE-4A22-AD86-AFA6151597BA}">
  <dimension ref="A1:H35"/>
  <sheetViews>
    <sheetView tabSelected="1" topLeftCell="A16" workbookViewId="0">
      <selection activeCell="C16" sqref="C16"/>
    </sheetView>
  </sheetViews>
  <sheetFormatPr defaultRowHeight="14.4" x14ac:dyDescent="0.3"/>
  <cols>
    <col min="1" max="1" width="9.109375" style="8"/>
    <col min="2" max="2" width="13.44140625" style="8" bestFit="1" customWidth="1"/>
    <col min="3" max="3" width="18.44140625" style="8" bestFit="1" customWidth="1"/>
    <col min="4" max="4" width="15.6640625" style="8" bestFit="1" customWidth="1"/>
    <col min="5" max="5" width="16.109375" style="8" bestFit="1" customWidth="1"/>
    <col min="6" max="6" width="9.109375" style="20"/>
    <col min="7" max="7" width="9.109375" style="8"/>
    <col min="8" max="8" width="16.33203125" style="20" bestFit="1" customWidth="1"/>
  </cols>
  <sheetData>
    <row r="1" spans="1:8" x14ac:dyDescent="0.3">
      <c r="A1" s="10"/>
      <c r="B1" s="10"/>
      <c r="C1" s="10"/>
      <c r="D1" s="10"/>
      <c r="E1" s="10"/>
      <c r="F1" s="18"/>
      <c r="G1" s="10"/>
      <c r="H1" s="18"/>
    </row>
    <row r="2" spans="1:8" ht="28.8" x14ac:dyDescent="0.55000000000000004">
      <c r="A2" s="10"/>
      <c r="B2" s="10"/>
      <c r="C2" s="14" t="s">
        <v>40</v>
      </c>
      <c r="D2" s="10"/>
      <c r="E2" s="10"/>
      <c r="F2" s="18"/>
      <c r="G2" s="10"/>
      <c r="H2" s="18"/>
    </row>
    <row r="3" spans="1:8" ht="18" x14ac:dyDescent="0.35">
      <c r="A3" s="10"/>
      <c r="B3" s="10"/>
      <c r="C3" s="10"/>
      <c r="D3" s="17" t="s">
        <v>45</v>
      </c>
      <c r="E3" s="10"/>
      <c r="F3" s="18"/>
      <c r="G3" s="10"/>
      <c r="H3" s="18"/>
    </row>
    <row r="4" spans="1:8" x14ac:dyDescent="0.3">
      <c r="A4" s="10"/>
      <c r="B4" s="10"/>
      <c r="C4" s="10"/>
      <c r="D4" s="10"/>
      <c r="E4" s="10"/>
      <c r="F4" s="18"/>
      <c r="G4" s="10"/>
      <c r="H4" s="18"/>
    </row>
    <row r="5" spans="1:8" ht="17.399999999999999" x14ac:dyDescent="0.45">
      <c r="A5" s="11" t="s">
        <v>0</v>
      </c>
      <c r="B5" s="11" t="s">
        <v>1</v>
      </c>
      <c r="C5" s="11" t="s">
        <v>2</v>
      </c>
      <c r="D5" s="11" t="s">
        <v>37</v>
      </c>
      <c r="E5" s="11" t="s">
        <v>26</v>
      </c>
      <c r="F5" s="19" t="s">
        <v>27</v>
      </c>
      <c r="G5" s="11" t="s">
        <v>14</v>
      </c>
      <c r="H5" s="19" t="s">
        <v>28</v>
      </c>
    </row>
    <row r="6" spans="1:8" x14ac:dyDescent="0.3">
      <c r="A6" s="8">
        <v>1</v>
      </c>
      <c r="B6" s="8" t="s">
        <v>29</v>
      </c>
      <c r="C6" s="15" t="s">
        <v>30</v>
      </c>
      <c r="D6" s="9">
        <f>SUM('Hudson, Billy'!K5)</f>
        <v>4</v>
      </c>
      <c r="E6" s="9">
        <f>SUM('Hudson, Billy'!L5)</f>
        <v>779</v>
      </c>
      <c r="F6" s="20">
        <f>SUM('Hudson, Billy'!M5)</f>
        <v>194.75</v>
      </c>
      <c r="G6" s="9">
        <f>SUM('Hudson, Billy'!N5)</f>
        <v>13</v>
      </c>
      <c r="H6" s="20">
        <f>SUM('Hudson, Billy'!O5)</f>
        <v>207.75</v>
      </c>
    </row>
    <row r="7" spans="1:8" x14ac:dyDescent="0.3">
      <c r="A7" s="8">
        <v>2</v>
      </c>
      <c r="B7" s="8" t="s">
        <v>29</v>
      </c>
      <c r="C7" s="15" t="s">
        <v>31</v>
      </c>
      <c r="D7" s="9">
        <f>SUM('Smith, Woody'!K5)</f>
        <v>4</v>
      </c>
      <c r="E7" s="9">
        <f>SUM('Smith, Woody'!L5)</f>
        <v>764</v>
      </c>
      <c r="F7" s="20">
        <f>SUM('Smith, Woody'!M5)</f>
        <v>191</v>
      </c>
      <c r="G7" s="9">
        <f>SUM('Smith, Woody'!N5)</f>
        <v>4</v>
      </c>
      <c r="H7" s="20">
        <f>SUM('Smith, Woody'!O5)</f>
        <v>195</v>
      </c>
    </row>
    <row r="8" spans="1:8" x14ac:dyDescent="0.3">
      <c r="A8" s="8">
        <v>3</v>
      </c>
      <c r="B8" s="8" t="s">
        <v>29</v>
      </c>
      <c r="C8" s="15" t="s">
        <v>32</v>
      </c>
      <c r="D8" s="9">
        <f>SUM('Sullivan, Kevin'!K5)</f>
        <v>4</v>
      </c>
      <c r="E8" s="9">
        <f>SUM('Sullivan, Kevin'!L5)</f>
        <v>745</v>
      </c>
      <c r="F8" s="20">
        <f>SUM('Sullivan, Kevin'!M5)</f>
        <v>186.25</v>
      </c>
      <c r="G8" s="9">
        <f>SUM('Sullivan, Kevin'!N5)</f>
        <v>3</v>
      </c>
      <c r="H8" s="20">
        <f>SUM('Sullivan, Kevin'!O5)</f>
        <v>189.25</v>
      </c>
    </row>
    <row r="9" spans="1:8" x14ac:dyDescent="0.3">
      <c r="A9" s="8">
        <v>4</v>
      </c>
      <c r="B9" s="8" t="s">
        <v>29</v>
      </c>
      <c r="C9" s="15" t="s">
        <v>48</v>
      </c>
      <c r="D9" s="9">
        <f>SUM('Bob Cvammen'!K5)</f>
        <v>4</v>
      </c>
      <c r="E9" s="9">
        <f>SUM('Bob Cvammen'!L5)</f>
        <v>712</v>
      </c>
      <c r="F9" s="20">
        <f>SUM('Bob Cvammen'!M5)</f>
        <v>178</v>
      </c>
      <c r="G9" s="9">
        <f>SUM('Bob Cvammen'!N5)</f>
        <v>2</v>
      </c>
      <c r="H9" s="20">
        <f>SUM('Bob Cvammen'!O5)</f>
        <v>180</v>
      </c>
    </row>
    <row r="10" spans="1:8" x14ac:dyDescent="0.3">
      <c r="C10" s="15"/>
      <c r="D10" s="9"/>
      <c r="E10" s="9"/>
      <c r="G10" s="9"/>
    </row>
    <row r="11" spans="1:8" x14ac:dyDescent="0.3">
      <c r="A11" s="10"/>
      <c r="B11" s="10"/>
      <c r="C11" s="10"/>
      <c r="D11" s="10"/>
      <c r="E11" s="10"/>
      <c r="F11" s="18"/>
      <c r="G11" s="10"/>
      <c r="H11" s="18"/>
    </row>
    <row r="12" spans="1:8" ht="28.8" x14ac:dyDescent="0.55000000000000004">
      <c r="A12" s="10"/>
      <c r="B12" s="10"/>
      <c r="C12" s="14" t="s">
        <v>41</v>
      </c>
      <c r="D12" s="10"/>
      <c r="E12" s="10"/>
      <c r="F12" s="18"/>
      <c r="G12" s="10"/>
      <c r="H12" s="18"/>
    </row>
    <row r="13" spans="1:8" ht="18" x14ac:dyDescent="0.35">
      <c r="A13" s="10"/>
      <c r="B13" s="10"/>
      <c r="C13" s="10"/>
      <c r="D13" s="17" t="s">
        <v>45</v>
      </c>
      <c r="E13" s="10"/>
      <c r="F13" s="18"/>
      <c r="G13" s="10"/>
      <c r="H13" s="18"/>
    </row>
    <row r="14" spans="1:8" x14ac:dyDescent="0.3">
      <c r="A14" s="10"/>
      <c r="B14" s="10"/>
      <c r="C14" s="10"/>
      <c r="D14" s="10"/>
      <c r="E14" s="10"/>
      <c r="F14" s="18"/>
      <c r="G14" s="10"/>
      <c r="H14" s="18"/>
    </row>
    <row r="15" spans="1:8" ht="17.399999999999999" x14ac:dyDescent="0.45">
      <c r="A15" s="11" t="s">
        <v>0</v>
      </c>
      <c r="B15" s="11" t="s">
        <v>1</v>
      </c>
      <c r="C15" s="11" t="s">
        <v>2</v>
      </c>
      <c r="D15" s="11" t="s">
        <v>37</v>
      </c>
      <c r="E15" s="11" t="s">
        <v>26</v>
      </c>
      <c r="F15" s="19" t="s">
        <v>27</v>
      </c>
      <c r="G15" s="11" t="s">
        <v>14</v>
      </c>
      <c r="H15" s="19" t="s">
        <v>28</v>
      </c>
    </row>
    <row r="16" spans="1:8" x14ac:dyDescent="0.3">
      <c r="A16" s="8">
        <v>1</v>
      </c>
      <c r="B16" s="8" t="s">
        <v>33</v>
      </c>
      <c r="C16" s="38" t="s">
        <v>23</v>
      </c>
      <c r="D16" s="9">
        <f>SUM('Eisenschmied, Dave'!K5)</f>
        <v>4</v>
      </c>
      <c r="E16" s="9">
        <f>SUM('Eisenschmied, Dave'!L5)</f>
        <v>688</v>
      </c>
      <c r="F16" s="20">
        <f>SUM('Eisenschmied, Dave'!M5)</f>
        <v>172</v>
      </c>
      <c r="G16" s="9">
        <f>SUM('Eisenschmied, Dave'!N5)</f>
        <v>10</v>
      </c>
      <c r="H16" s="20">
        <f>SUM('Eisenschmied, Dave'!O5)</f>
        <v>182</v>
      </c>
    </row>
    <row r="17" spans="1:8" x14ac:dyDescent="0.3">
      <c r="A17" s="8">
        <v>2</v>
      </c>
      <c r="B17" s="8" t="s">
        <v>33</v>
      </c>
      <c r="C17" s="39" t="s">
        <v>50</v>
      </c>
      <c r="D17" s="9">
        <f>SUM('Walter Smith'!K5)</f>
        <v>4</v>
      </c>
      <c r="E17" s="9">
        <f>SUM('Walter Smith'!L5)</f>
        <v>687</v>
      </c>
      <c r="F17" s="20">
        <f>SUM('Walter Smith'!M5)</f>
        <v>171.75</v>
      </c>
      <c r="G17" s="9">
        <f>SUM('Walter Smith'!N5)</f>
        <v>9</v>
      </c>
      <c r="H17" s="20">
        <f>SUM('Walter Smith'!O5)</f>
        <v>180.75</v>
      </c>
    </row>
    <row r="18" spans="1:8" x14ac:dyDescent="0.3">
      <c r="C18" s="34"/>
      <c r="D18" s="9"/>
      <c r="E18" s="9"/>
      <c r="G18" s="9"/>
    </row>
    <row r="19" spans="1:8" x14ac:dyDescent="0.3">
      <c r="A19" s="10"/>
      <c r="B19" s="10"/>
      <c r="C19" s="10"/>
      <c r="D19" s="10"/>
      <c r="E19" s="10"/>
      <c r="F19" s="18"/>
      <c r="G19" s="10"/>
      <c r="H19" s="18"/>
    </row>
    <row r="20" spans="1:8" ht="28.8" x14ac:dyDescent="0.55000000000000004">
      <c r="A20" s="10"/>
      <c r="B20" s="10"/>
      <c r="C20" s="14" t="s">
        <v>42</v>
      </c>
      <c r="D20" s="10"/>
      <c r="E20" s="10"/>
      <c r="F20" s="18"/>
      <c r="G20" s="10"/>
      <c r="H20" s="18"/>
    </row>
    <row r="21" spans="1:8" ht="18" x14ac:dyDescent="0.35">
      <c r="A21" s="10"/>
      <c r="B21" s="10"/>
      <c r="C21" s="10"/>
      <c r="D21" s="17" t="s">
        <v>45</v>
      </c>
      <c r="E21" s="10"/>
      <c r="F21" s="18"/>
      <c r="G21" s="10"/>
      <c r="H21" s="18"/>
    </row>
    <row r="22" spans="1:8" x14ac:dyDescent="0.3">
      <c r="A22" s="10"/>
      <c r="B22" s="10"/>
      <c r="C22" s="10"/>
      <c r="D22" s="10"/>
      <c r="E22" s="10"/>
      <c r="F22" s="18"/>
      <c r="G22" s="10"/>
      <c r="H22" s="18"/>
    </row>
    <row r="23" spans="1:8" x14ac:dyDescent="0.3">
      <c r="A23" s="10"/>
      <c r="B23" s="10"/>
      <c r="C23" s="10"/>
      <c r="D23" s="10"/>
      <c r="E23" s="10"/>
      <c r="F23" s="18"/>
      <c r="G23" s="10"/>
      <c r="H23" s="18"/>
    </row>
    <row r="24" spans="1:8" ht="17.399999999999999" x14ac:dyDescent="0.45">
      <c r="A24" s="11" t="s">
        <v>0</v>
      </c>
      <c r="B24" s="11" t="s">
        <v>1</v>
      </c>
      <c r="C24" s="11" t="s">
        <v>2</v>
      </c>
      <c r="D24" s="11" t="s">
        <v>37</v>
      </c>
      <c r="E24" s="11" t="s">
        <v>26</v>
      </c>
      <c r="F24" s="19" t="s">
        <v>27</v>
      </c>
      <c r="G24" s="11" t="s">
        <v>14</v>
      </c>
      <c r="H24" s="19" t="s">
        <v>28</v>
      </c>
    </row>
    <row r="25" spans="1:8" x14ac:dyDescent="0.3">
      <c r="A25" s="8">
        <v>1</v>
      </c>
      <c r="B25" s="8" t="s">
        <v>34</v>
      </c>
      <c r="C25" s="16" t="s">
        <v>35</v>
      </c>
      <c r="D25" s="9">
        <f>SUM('Greenway, Tony'!K5)</f>
        <v>4</v>
      </c>
      <c r="E25" s="9">
        <f>SUM('Greenway, Tony'!L5)</f>
        <v>751</v>
      </c>
      <c r="F25" s="20">
        <f>SUM('Greenway, Tony'!M5)</f>
        <v>187.75</v>
      </c>
      <c r="G25" s="9">
        <f>SUM('Greenway, Tony'!N5)</f>
        <v>13</v>
      </c>
      <c r="H25" s="20">
        <f>SUM('Greenway, Tony'!O5)</f>
        <v>200.75</v>
      </c>
    </row>
    <row r="26" spans="1:8" x14ac:dyDescent="0.3">
      <c r="A26" s="8">
        <v>2</v>
      </c>
      <c r="B26" s="8" t="s">
        <v>34</v>
      </c>
      <c r="C26" s="15" t="s">
        <v>52</v>
      </c>
      <c r="D26" s="9">
        <f>SUM('Hovan, John'!K5)</f>
        <v>4</v>
      </c>
      <c r="E26" s="9">
        <f>SUM('Hovan, John'!L5)</f>
        <v>635</v>
      </c>
      <c r="F26" s="20">
        <f>SUM('Hovan, John'!M5)</f>
        <v>158.75</v>
      </c>
      <c r="G26" s="9">
        <f>SUM('Hovan, John'!N5)</f>
        <v>4</v>
      </c>
      <c r="H26" s="20">
        <f>SUM('Hovan, John'!O5)</f>
        <v>162.75</v>
      </c>
    </row>
    <row r="27" spans="1:8" x14ac:dyDescent="0.3">
      <c r="C27" s="16"/>
      <c r="D27" s="9"/>
      <c r="E27" s="9"/>
      <c r="G27" s="9"/>
    </row>
    <row r="28" spans="1:8" x14ac:dyDescent="0.3">
      <c r="A28" s="10"/>
      <c r="B28" s="10"/>
      <c r="C28" s="10"/>
      <c r="D28" s="10"/>
      <c r="E28" s="10"/>
      <c r="F28" s="18"/>
      <c r="G28" s="10"/>
      <c r="H28" s="18"/>
    </row>
    <row r="29" spans="1:8" ht="28.8" x14ac:dyDescent="0.55000000000000004">
      <c r="A29" s="10"/>
      <c r="B29" s="10"/>
      <c r="C29" s="14" t="s">
        <v>43</v>
      </c>
      <c r="D29" s="10"/>
      <c r="E29" s="10"/>
      <c r="F29" s="18"/>
      <c r="G29" s="10"/>
      <c r="H29" s="18"/>
    </row>
    <row r="30" spans="1:8" ht="18" x14ac:dyDescent="0.35">
      <c r="A30" s="10"/>
      <c r="B30" s="10"/>
      <c r="C30" s="10"/>
      <c r="D30" s="17" t="s">
        <v>45</v>
      </c>
      <c r="E30" s="10"/>
      <c r="F30" s="18"/>
      <c r="G30" s="10"/>
      <c r="H30" s="18"/>
    </row>
    <row r="31" spans="1:8" x14ac:dyDescent="0.3">
      <c r="A31" s="10"/>
      <c r="B31" s="10"/>
      <c r="C31" s="10"/>
      <c r="D31" s="10"/>
      <c r="E31" s="10"/>
      <c r="F31" s="18"/>
      <c r="G31" s="10"/>
      <c r="H31" s="18"/>
    </row>
    <row r="32" spans="1:8" x14ac:dyDescent="0.3">
      <c r="A32" s="10"/>
      <c r="B32" s="10"/>
      <c r="C32" s="10"/>
      <c r="D32" s="10"/>
      <c r="E32" s="10"/>
      <c r="F32" s="18"/>
      <c r="G32" s="10"/>
      <c r="H32" s="18"/>
    </row>
    <row r="33" spans="1:8" ht="17.399999999999999" x14ac:dyDescent="0.45">
      <c r="A33" s="11" t="s">
        <v>0</v>
      </c>
      <c r="B33" s="11" t="s">
        <v>1</v>
      </c>
      <c r="C33" s="11" t="s">
        <v>2</v>
      </c>
      <c r="D33" s="11" t="s">
        <v>37</v>
      </c>
      <c r="E33" s="11" t="s">
        <v>26</v>
      </c>
      <c r="F33" s="19" t="s">
        <v>27</v>
      </c>
      <c r="G33" s="11" t="s">
        <v>14</v>
      </c>
      <c r="H33" s="19" t="s">
        <v>28</v>
      </c>
    </row>
    <row r="34" spans="1:8" x14ac:dyDescent="0.3">
      <c r="A34" s="8">
        <v>1</v>
      </c>
      <c r="B34" s="8" t="s">
        <v>38</v>
      </c>
      <c r="C34" s="16" t="s">
        <v>39</v>
      </c>
      <c r="D34" s="9">
        <f>SUM('Fortson, Justin'!K5)</f>
        <v>4</v>
      </c>
      <c r="E34" s="9">
        <f>SUM('Fortson, Justin'!L5)</f>
        <v>724</v>
      </c>
      <c r="F34" s="20">
        <f>SUM('Fortson, Justin'!M5)</f>
        <v>181</v>
      </c>
      <c r="G34" s="9">
        <f>SUM('Fortson, Justin'!N5)</f>
        <v>13</v>
      </c>
      <c r="H34" s="20">
        <f>SUM('Fortson, Justin'!O5)</f>
        <v>194</v>
      </c>
    </row>
    <row r="35" spans="1:8" x14ac:dyDescent="0.3">
      <c r="A35" s="8">
        <v>3</v>
      </c>
      <c r="B35" s="8" t="s">
        <v>38</v>
      </c>
      <c r="C35" s="16" t="s">
        <v>36</v>
      </c>
      <c r="D35" s="9">
        <f>SUM('Eisenschmied, Dave'!K19)</f>
        <v>4</v>
      </c>
      <c r="E35" s="9">
        <f>SUM('Eisenschmied, Dave'!L19)</f>
        <v>661</v>
      </c>
      <c r="F35" s="20">
        <f>SUM('Eisenschmied, Dave'!M19)</f>
        <v>165.25</v>
      </c>
      <c r="G35" s="9">
        <f>SUM('Eisenschmied, Dave'!N19)</f>
        <v>4</v>
      </c>
      <c r="H35" s="20">
        <f>SUM('Eisenschmied, Dave'!O19)</f>
        <v>169.25</v>
      </c>
    </row>
  </sheetData>
  <protectedRanges>
    <protectedRange algorithmName="SHA-512" hashValue="ON39YdpmFHfN9f47KpiRvqrKx0V9+erV1CNkpWzYhW/Qyc6aT8rEyCrvauWSYGZK2ia3o7vd3akF07acHAFpOA==" saltValue="yVW9XmDwTqEnmpSGai0KYg==" spinCount="100000" sqref="C17:C18" name="Range1_11"/>
  </protectedRanges>
  <sortState xmlns:xlrd2="http://schemas.microsoft.com/office/spreadsheetml/2017/richdata2" ref="B16:H17">
    <sortCondition descending="1" ref="H16:H17"/>
  </sortState>
  <hyperlinks>
    <hyperlink ref="C6" location="'Hudson, Billy'!A1" display="Hudson, Billy" xr:uid="{AAE4E962-BA64-4734-B64D-10AECC8B6066}"/>
    <hyperlink ref="C7" location="'Smith, Woody'!A1" display="Smith, Woody" xr:uid="{3275076E-13C6-4984-83A2-D8DB9A5D9998}"/>
    <hyperlink ref="C8" location="'Sullivan, Kevin'!A1" display="Sullivan, Kevin" xr:uid="{DAD7505B-BC8A-4303-8C5D-2DBA67F2FE17}"/>
    <hyperlink ref="C25" location="'Greenway, Tony'!A1" display="Greenway, Tony" xr:uid="{976FDBDE-9E90-418F-9005-9F402B65632E}"/>
    <hyperlink ref="C35" location="'Eisenschmied, Dave'!A1" display="Eisenschmied,Dave" xr:uid="{EAC635C3-B59C-413C-96B3-C4367EE27F15}"/>
    <hyperlink ref="C34" location="'Fortson, Justin'!A1" display="Forston, Justin" xr:uid="{ABFE797A-508A-425F-9662-7D3160212C73}"/>
    <hyperlink ref="C9" location="'Bob Cvammen'!A1" display="Cvammen, Bob" xr:uid="{0D172D7A-9C59-413E-B25D-DD61791C8554}"/>
    <hyperlink ref="C17" location="'Walter Smith'!A1" display="Smith, Walter" xr:uid="{D5E91259-699A-47D0-A532-428621D4C8A3}"/>
    <hyperlink ref="C16" location="'Eisenschmied, Dave'!A1" display="Dave Eisenschmied" xr:uid="{74296035-D69F-4F6C-B191-FD884BADDB5D}"/>
    <hyperlink ref="C26" location="'Hovan, John'!A1" display="Hovan, John" xr:uid="{1914D06A-407B-4BB2-8758-2419CA4B008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17669D1-A8D0-49BE-A295-C4971685191D}">
          <x14:formula1>
            <xm:f>'C:\Users\abra2\Desktop\[__ABRA Scoring Program  2-25-2020 MASTER (3).xlsm]DATA'!#REF!</xm:f>
          </x14:formula1>
          <xm:sqref>C17:C18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709B4B-751B-4C45-A779-E8FFFE42BED0}">
  <dimension ref="A1:Q5"/>
  <sheetViews>
    <sheetView workbookViewId="0">
      <selection activeCell="Q1" sqref="Q1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x14ac:dyDescent="0.3">
      <c r="A2" s="24" t="s">
        <v>16</v>
      </c>
      <c r="B2" s="25" t="s">
        <v>19</v>
      </c>
      <c r="C2" s="26">
        <v>43897</v>
      </c>
      <c r="D2" s="32" t="s">
        <v>46</v>
      </c>
      <c r="E2" s="27">
        <v>178</v>
      </c>
      <c r="F2" s="27">
        <v>194</v>
      </c>
      <c r="G2" s="27">
        <v>184</v>
      </c>
      <c r="H2" s="27">
        <v>189</v>
      </c>
      <c r="I2" s="27"/>
      <c r="J2" s="27"/>
      <c r="K2" s="28">
        <f>COUNT(E2:J2)</f>
        <v>4</v>
      </c>
      <c r="L2" s="28">
        <f>SUM(E2:J2)</f>
        <v>745</v>
      </c>
      <c r="M2" s="29">
        <f>IFERROR(L2/K2,0)</f>
        <v>186.25</v>
      </c>
      <c r="N2" s="30">
        <v>3</v>
      </c>
      <c r="O2" s="31">
        <f>SUM(M2+N2)</f>
        <v>189.25</v>
      </c>
    </row>
    <row r="5" spans="1:17" x14ac:dyDescent="0.3">
      <c r="K5" s="7">
        <f>SUM(K2:K4)</f>
        <v>4</v>
      </c>
      <c r="L5" s="7">
        <f>SUM(L2:L4)</f>
        <v>745</v>
      </c>
      <c r="M5" s="13">
        <f>SUM(L5/K5)</f>
        <v>186.25</v>
      </c>
      <c r="N5" s="7">
        <f>SUM(N2:N4)</f>
        <v>3</v>
      </c>
      <c r="O5" s="13">
        <f>SUM(M5+N5)</f>
        <v>189.25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H2">
    <cfRule type="top10" dxfId="5" priority="3" rank="1"/>
  </conditionalFormatting>
  <conditionalFormatting sqref="E2">
    <cfRule type="top10" dxfId="4" priority="6" rank="1"/>
  </conditionalFormatting>
  <conditionalFormatting sqref="F2">
    <cfRule type="top10" dxfId="3" priority="1" rank="1"/>
  </conditionalFormatting>
  <conditionalFormatting sqref="G2">
    <cfRule type="top10" dxfId="2" priority="2" rank="1"/>
  </conditionalFormatting>
  <conditionalFormatting sqref="I2">
    <cfRule type="top10" dxfId="1" priority="4" rank="1"/>
  </conditionalFormatting>
  <conditionalFormatting sqref="J2">
    <cfRule type="top10" dxfId="0" priority="5" rank="1"/>
  </conditionalFormatting>
  <hyperlinks>
    <hyperlink ref="Q1" location="'South Carolina 2020 Rankings'!A1" display="Back to Ranking" xr:uid="{6569FA5D-1EDC-4F2B-8F9A-AC3690D01481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54AC7F-5DE2-4AF6-89D3-697994E8DE5C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BA84180B-63E6-4EBB-8C6D-AA9E2B25F504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190CC7-6D52-49A5-BB12-340BBD6DED42}">
  <dimension ref="A1:Q5"/>
  <sheetViews>
    <sheetView workbookViewId="0">
      <selection activeCell="E3" sqref="E3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x14ac:dyDescent="0.3">
      <c r="A2" s="24" t="s">
        <v>16</v>
      </c>
      <c r="B2" s="25" t="s">
        <v>47</v>
      </c>
      <c r="C2" s="26">
        <v>43897</v>
      </c>
      <c r="D2" s="32" t="s">
        <v>46</v>
      </c>
      <c r="E2" s="27">
        <v>179</v>
      </c>
      <c r="F2" s="27">
        <v>175</v>
      </c>
      <c r="G2" s="27">
        <v>178</v>
      </c>
      <c r="H2" s="27">
        <v>180</v>
      </c>
      <c r="I2" s="27"/>
      <c r="J2" s="27"/>
      <c r="K2" s="28">
        <f>COUNT(E2:J2)</f>
        <v>4</v>
      </c>
      <c r="L2" s="28">
        <f>SUM(E2:J2)</f>
        <v>712</v>
      </c>
      <c r="M2" s="29">
        <f>IFERROR(L2/K2,0)</f>
        <v>178</v>
      </c>
      <c r="N2" s="30">
        <v>2</v>
      </c>
      <c r="O2" s="31">
        <f>SUM(M2+N2)</f>
        <v>180</v>
      </c>
    </row>
    <row r="5" spans="1:17" x14ac:dyDescent="0.3">
      <c r="K5" s="7">
        <f>SUM(K2:K4)</f>
        <v>4</v>
      </c>
      <c r="L5" s="7">
        <f>SUM(L2:L4)</f>
        <v>712</v>
      </c>
      <c r="M5" s="13">
        <f>SUM(L5/K5)</f>
        <v>178</v>
      </c>
      <c r="N5" s="7">
        <f>SUM(N2:N4)</f>
        <v>2</v>
      </c>
      <c r="O5" s="13">
        <f>SUM(M5+N5)</f>
        <v>180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F2">
    <cfRule type="top10" dxfId="59" priority="1" rank="1"/>
  </conditionalFormatting>
  <conditionalFormatting sqref="G2">
    <cfRule type="top10" dxfId="58" priority="2" rank="1"/>
  </conditionalFormatting>
  <conditionalFormatting sqref="H2">
    <cfRule type="top10" dxfId="57" priority="3" rank="1"/>
  </conditionalFormatting>
  <conditionalFormatting sqref="I2">
    <cfRule type="top10" dxfId="56" priority="4" rank="1"/>
  </conditionalFormatting>
  <conditionalFormatting sqref="J2">
    <cfRule type="top10" dxfId="55" priority="5" rank="1"/>
  </conditionalFormatting>
  <conditionalFormatting sqref="E2">
    <cfRule type="top10" dxfId="54" priority="6" rank="1"/>
  </conditionalFormatting>
  <hyperlinks>
    <hyperlink ref="Q1" location="'South Carolina 2020 Rankings'!A1" display="Back to Ranking" xr:uid="{89624E87-7C94-40AB-9504-0DA339F14683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E57C9C1-62F2-48E1-B697-8E3F2E7607AF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AAB48B43-F7B6-496A-B13A-D08E94B6970A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7BD79-E128-4F85-BE86-38FCAA217EDA}">
  <dimension ref="A1:Q19"/>
  <sheetViews>
    <sheetView workbookViewId="0">
      <selection activeCell="E17" sqref="E17"/>
    </sheetView>
  </sheetViews>
  <sheetFormatPr defaultRowHeight="14.4" x14ac:dyDescent="0.3"/>
  <cols>
    <col min="1" max="1" width="25" customWidth="1"/>
    <col min="2" max="2" width="20.8867187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x14ac:dyDescent="0.3">
      <c r="A2" s="24" t="s">
        <v>20</v>
      </c>
      <c r="B2" s="25" t="s">
        <v>23</v>
      </c>
      <c r="C2" s="26">
        <v>43897</v>
      </c>
      <c r="D2" s="32" t="s">
        <v>46</v>
      </c>
      <c r="E2" s="27">
        <v>167</v>
      </c>
      <c r="F2" s="27">
        <v>170</v>
      </c>
      <c r="G2" s="27">
        <v>178</v>
      </c>
      <c r="H2" s="27">
        <v>173</v>
      </c>
      <c r="I2" s="27"/>
      <c r="J2" s="27"/>
      <c r="K2" s="28">
        <f>COUNT(E2:J2)</f>
        <v>4</v>
      </c>
      <c r="L2" s="28">
        <f>SUM(E2:J2)</f>
        <v>688</v>
      </c>
      <c r="M2" s="29">
        <f>IFERROR(L2/K2,0)</f>
        <v>172</v>
      </c>
      <c r="N2" s="30">
        <v>10</v>
      </c>
      <c r="O2" s="31">
        <f>SUM(M2+N2)</f>
        <v>182</v>
      </c>
    </row>
    <row r="5" spans="1:17" x14ac:dyDescent="0.3">
      <c r="K5" s="7">
        <f>SUM(K2:K4)</f>
        <v>4</v>
      </c>
      <c r="L5" s="7">
        <f>SUM(L2:L4)</f>
        <v>688</v>
      </c>
      <c r="M5" s="13">
        <f>SUM(L5/K5)</f>
        <v>172</v>
      </c>
      <c r="N5" s="7">
        <f>SUM(N2:N4)</f>
        <v>10</v>
      </c>
      <c r="O5" s="13">
        <f>SUM(M5+N5)</f>
        <v>182</v>
      </c>
    </row>
    <row r="15" spans="1:17" ht="28.8" x14ac:dyDescent="0.3">
      <c r="A15" s="1" t="s">
        <v>1</v>
      </c>
      <c r="B15" s="2" t="s">
        <v>2</v>
      </c>
      <c r="C15" s="2" t="s">
        <v>3</v>
      </c>
      <c r="D15" s="3" t="s">
        <v>4</v>
      </c>
      <c r="E15" s="4" t="s">
        <v>5</v>
      </c>
      <c r="F15" s="4" t="s">
        <v>6</v>
      </c>
      <c r="G15" s="4" t="s">
        <v>7</v>
      </c>
      <c r="H15" s="4" t="s">
        <v>8</v>
      </c>
      <c r="I15" s="4" t="s">
        <v>9</v>
      </c>
      <c r="J15" s="4" t="s">
        <v>10</v>
      </c>
      <c r="K15" s="4" t="s">
        <v>11</v>
      </c>
      <c r="L15" s="3" t="s">
        <v>12</v>
      </c>
      <c r="M15" s="5" t="s">
        <v>13</v>
      </c>
      <c r="N15" s="2" t="s">
        <v>14</v>
      </c>
      <c r="O15" s="6" t="s">
        <v>15</v>
      </c>
    </row>
    <row r="16" spans="1:17" x14ac:dyDescent="0.3">
      <c r="A16" s="24" t="s">
        <v>24</v>
      </c>
      <c r="B16" s="25" t="s">
        <v>23</v>
      </c>
      <c r="C16" s="26">
        <v>43897</v>
      </c>
      <c r="D16" s="32" t="s">
        <v>46</v>
      </c>
      <c r="E16" s="27">
        <v>166</v>
      </c>
      <c r="F16" s="27">
        <v>165</v>
      </c>
      <c r="G16" s="27">
        <v>176</v>
      </c>
      <c r="H16" s="27">
        <v>154</v>
      </c>
      <c r="I16" s="27"/>
      <c r="J16" s="27"/>
      <c r="K16" s="28">
        <f>COUNT(E16:J16)</f>
        <v>4</v>
      </c>
      <c r="L16" s="28">
        <f>SUM(E16:J16)</f>
        <v>661</v>
      </c>
      <c r="M16" s="29">
        <f>IFERROR(L16/K16,0)</f>
        <v>165.25</v>
      </c>
      <c r="N16" s="30">
        <v>4</v>
      </c>
      <c r="O16" s="31">
        <f>SUM(M16+N16)</f>
        <v>169.25</v>
      </c>
    </row>
    <row r="19" spans="11:15" x14ac:dyDescent="0.3">
      <c r="K19" s="7">
        <f>SUM(K16:K18)</f>
        <v>4</v>
      </c>
      <c r="L19" s="7">
        <f>SUM(L16:L18)</f>
        <v>661</v>
      </c>
      <c r="M19" s="13">
        <f>SUM(L19/K19)</f>
        <v>165.25</v>
      </c>
      <c r="N19" s="7">
        <f>SUM(N16:N18)</f>
        <v>4</v>
      </c>
      <c r="O19" s="13">
        <f>SUM(M19+N19)</f>
        <v>169.25</v>
      </c>
    </row>
  </sheetData>
  <protectedRanges>
    <protectedRange algorithmName="SHA-512" hashValue="ON39YdpmFHfN9f47KpiRvqrKx0V9+erV1CNkpWzYhW/Qyc6aT8rEyCrvauWSYGZK2ia3o7vd3akF07acHAFpOA==" saltValue="yVW9XmDwTqEnmpSGai0KYg==" spinCount="100000" sqref="B1 B15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 C16" name="Range1_11_1_1"/>
    <protectedRange algorithmName="SHA-512" hashValue="ON39YdpmFHfN9f47KpiRvqrKx0V9+erV1CNkpWzYhW/Qyc6aT8rEyCrvauWSYGZK2ia3o7vd3akF07acHAFpOA==" saltValue="yVW9XmDwTqEnmpSGai0KYg==" spinCount="100000" sqref="B16 E16:J16" name="Range1_11_3"/>
  </protectedRanges>
  <conditionalFormatting sqref="J2">
    <cfRule type="top10" dxfId="53" priority="7" rank="1"/>
  </conditionalFormatting>
  <conditionalFormatting sqref="I2">
    <cfRule type="top10" dxfId="52" priority="8" rank="1"/>
  </conditionalFormatting>
  <conditionalFormatting sqref="H2">
    <cfRule type="top10" dxfId="51" priority="9" rank="1"/>
  </conditionalFormatting>
  <conditionalFormatting sqref="G2">
    <cfRule type="top10" dxfId="50" priority="10" rank="1"/>
  </conditionalFormatting>
  <conditionalFormatting sqref="F2">
    <cfRule type="top10" dxfId="49" priority="11" rank="1"/>
  </conditionalFormatting>
  <conditionalFormatting sqref="E2">
    <cfRule type="top10" dxfId="48" priority="12" rank="1"/>
  </conditionalFormatting>
  <conditionalFormatting sqref="I16">
    <cfRule type="top10" dxfId="47" priority="1" rank="1"/>
  </conditionalFormatting>
  <conditionalFormatting sqref="H16">
    <cfRule type="top10" dxfId="46" priority="2" rank="1"/>
  </conditionalFormatting>
  <conditionalFormatting sqref="J16">
    <cfRule type="top10" dxfId="45" priority="3" rank="1"/>
  </conditionalFormatting>
  <conditionalFormatting sqref="G16">
    <cfRule type="top10" dxfId="44" priority="4" rank="1"/>
  </conditionalFormatting>
  <conditionalFormatting sqref="F16">
    <cfRule type="top10" dxfId="43" priority="5" rank="1"/>
  </conditionalFormatting>
  <conditionalFormatting sqref="E16">
    <cfRule type="top10" dxfId="42" priority="6" rank="1"/>
  </conditionalFormatting>
  <hyperlinks>
    <hyperlink ref="Q1" location="'South Carolina 2020 Rankings'!A1" display="Back to Ranking" xr:uid="{346EF833-CA71-4DBB-8DF4-7236CACE98E4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D6F66BD-6FF9-438C-BF77-EE018347340A}">
          <x14:formula1>
            <xm:f>'C:\Users\abra2\Desktop\ABRA Files and More\AUTO BENCH REST ASSOCIATION FILE\ABRA 2019\Georgia\[Georgia Results 01 19 20.xlsm]DATA SHEET'!#REF!</xm:f>
          </x14:formula1>
          <xm:sqref>B1 B15</xm:sqref>
        </x14:dataValidation>
        <x14:dataValidation type="list" allowBlank="1" showInputMessage="1" showErrorMessage="1" xr:uid="{0E024B3F-B6C0-498D-A14A-E52083C0A45C}">
          <x14:formula1>
            <xm:f>'C:\Users\abra2\Desktop\[__ABRA Scoring Program  2-25-2020 MASTER (3).xlsm]DATA'!#REF!</xm:f>
          </x14:formula1>
          <xm:sqref>B2 B16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4E23B3-E7A0-45DA-AD98-73E3E474183C}">
  <dimension ref="A1:Q5"/>
  <sheetViews>
    <sheetView workbookViewId="0">
      <selection activeCell="O1" activeCellId="1" sqref="M1:M1048576 O1:O104857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x14ac:dyDescent="0.3">
      <c r="A2" s="24" t="s">
        <v>24</v>
      </c>
      <c r="B2" s="25" t="s">
        <v>25</v>
      </c>
      <c r="C2" s="26">
        <v>43897</v>
      </c>
      <c r="D2" s="32" t="s">
        <v>46</v>
      </c>
      <c r="E2" s="27">
        <v>185</v>
      </c>
      <c r="F2" s="27">
        <v>180</v>
      </c>
      <c r="G2" s="27">
        <v>179</v>
      </c>
      <c r="H2" s="27">
        <v>180</v>
      </c>
      <c r="I2" s="27"/>
      <c r="J2" s="27"/>
      <c r="K2" s="28">
        <f>COUNT(E2:J2)</f>
        <v>4</v>
      </c>
      <c r="L2" s="28">
        <f>SUM(E2:J2)</f>
        <v>724</v>
      </c>
      <c r="M2" s="29">
        <f>IFERROR(L2/K2,0)</f>
        <v>181</v>
      </c>
      <c r="N2" s="30">
        <v>13</v>
      </c>
      <c r="O2" s="31">
        <f>SUM(M2+N2)</f>
        <v>194</v>
      </c>
    </row>
    <row r="5" spans="1:17" x14ac:dyDescent="0.3">
      <c r="K5" s="7">
        <f>SUM(K2:K4)</f>
        <v>4</v>
      </c>
      <c r="L5" s="7">
        <f>SUM(L2:L4)</f>
        <v>724</v>
      </c>
      <c r="M5" s="13">
        <f>SUM(L5/K5)</f>
        <v>181</v>
      </c>
      <c r="N5" s="7">
        <f>SUM(N2:N4)</f>
        <v>13</v>
      </c>
      <c r="O5" s="13">
        <f>SUM(M5+N5)</f>
        <v>194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I2">
    <cfRule type="top10" dxfId="41" priority="1" rank="1"/>
  </conditionalFormatting>
  <conditionalFormatting sqref="H2">
    <cfRule type="top10" dxfId="40" priority="2" rank="1"/>
  </conditionalFormatting>
  <conditionalFormatting sqref="J2">
    <cfRule type="top10" dxfId="39" priority="3" rank="1"/>
  </conditionalFormatting>
  <conditionalFormatting sqref="G2">
    <cfRule type="top10" dxfId="38" priority="4" rank="1"/>
  </conditionalFormatting>
  <conditionalFormatting sqref="F2">
    <cfRule type="top10" dxfId="37" priority="5" rank="1"/>
  </conditionalFormatting>
  <conditionalFormatting sqref="E2">
    <cfRule type="top10" dxfId="36" priority="6" rank="1"/>
  </conditionalFormatting>
  <hyperlinks>
    <hyperlink ref="Q1" location="'South Carolina 2020 Rankings'!A1" display="Back to Ranking" xr:uid="{F79913A7-D263-4AA6-B17A-3F674FFBAD2A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926D359-8E24-41CB-A895-4FFA7BBC6758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7FA20E43-FB4A-4F53-9419-C1F515E684F1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E2A587-525D-4599-B6E5-0DCA4FB3F7E8}">
  <dimension ref="A1:Q5"/>
  <sheetViews>
    <sheetView workbookViewId="0">
      <selection activeCell="O1" activeCellId="1" sqref="M1:M1048576 O1:O1048576"/>
    </sheetView>
  </sheetViews>
  <sheetFormatPr defaultRowHeight="14.4" x14ac:dyDescent="0.3"/>
  <cols>
    <col min="1" max="1" width="16.88671875" bestFit="1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x14ac:dyDescent="0.3">
      <c r="A2" s="24" t="s">
        <v>34</v>
      </c>
      <c r="B2" s="25" t="s">
        <v>22</v>
      </c>
      <c r="C2" s="26">
        <v>43897</v>
      </c>
      <c r="D2" s="32" t="s">
        <v>46</v>
      </c>
      <c r="E2" s="27">
        <v>187</v>
      </c>
      <c r="F2" s="27">
        <v>186</v>
      </c>
      <c r="G2" s="27">
        <v>186</v>
      </c>
      <c r="H2" s="27">
        <v>192</v>
      </c>
      <c r="I2" s="27"/>
      <c r="J2" s="27"/>
      <c r="K2" s="28">
        <f>COUNT(E2:J2)</f>
        <v>4</v>
      </c>
      <c r="L2" s="28">
        <f>SUM(E2:J2)</f>
        <v>751</v>
      </c>
      <c r="M2" s="29">
        <f>IFERROR(L2/K2,0)</f>
        <v>187.75</v>
      </c>
      <c r="N2" s="30">
        <v>13</v>
      </c>
      <c r="O2" s="31">
        <f>SUM(M2+N2)</f>
        <v>200.75</v>
      </c>
    </row>
    <row r="5" spans="1:17" x14ac:dyDescent="0.3">
      <c r="K5" s="7">
        <f>SUM(K2:K4)</f>
        <v>4</v>
      </c>
      <c r="L5" s="7">
        <f>SUM(L2:L4)</f>
        <v>751</v>
      </c>
      <c r="M5" s="13">
        <f>SUM(L5/K5)</f>
        <v>187.75</v>
      </c>
      <c r="N5" s="7">
        <f>SUM(N2:N4)</f>
        <v>13</v>
      </c>
      <c r="O5" s="13">
        <f>SUM(M5+N5)</f>
        <v>200.75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E2">
    <cfRule type="top10" dxfId="35" priority="1" rank="1"/>
  </conditionalFormatting>
  <conditionalFormatting sqref="F2">
    <cfRule type="top10" dxfId="34" priority="2" rank="1"/>
  </conditionalFormatting>
  <conditionalFormatting sqref="G2">
    <cfRule type="top10" dxfId="33" priority="3" rank="1"/>
  </conditionalFormatting>
  <conditionalFormatting sqref="H2">
    <cfRule type="top10" dxfId="32" priority="4" rank="1"/>
  </conditionalFormatting>
  <conditionalFormatting sqref="I2">
    <cfRule type="top10" dxfId="31" priority="5" rank="1"/>
  </conditionalFormatting>
  <conditionalFormatting sqref="J2">
    <cfRule type="top10" dxfId="30" priority="6" rank="1"/>
  </conditionalFormatting>
  <hyperlinks>
    <hyperlink ref="Q1" location="'South Carolina 2020 Rankings'!A1" display="Back to Ranking" xr:uid="{2C1ADBE7-B182-4D3E-ABC9-00C581F9A54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4515DF-654F-40A3-9952-6E40E833981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15647687-6C3D-4042-9C8B-2A5AC17A3F5E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B13BD-0DF0-4F13-84C1-54853961ADDD}">
  <dimension ref="A1:Q5"/>
  <sheetViews>
    <sheetView workbookViewId="0">
      <selection activeCell="O1" activeCellId="2" sqref="M5 M1:M1048576 O1:O1048576"/>
    </sheetView>
  </sheetViews>
  <sheetFormatPr defaultRowHeight="14.4" x14ac:dyDescent="0.3"/>
  <cols>
    <col min="1" max="1" width="18" customWidth="1"/>
    <col min="2" max="2" width="13.441406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ht="27" x14ac:dyDescent="0.3">
      <c r="A2" s="24" t="s">
        <v>21</v>
      </c>
      <c r="B2" s="25" t="s">
        <v>51</v>
      </c>
      <c r="C2" s="26">
        <v>43897</v>
      </c>
      <c r="D2" s="32" t="s">
        <v>46</v>
      </c>
      <c r="E2" s="27">
        <v>159</v>
      </c>
      <c r="F2" s="27">
        <v>158</v>
      </c>
      <c r="G2" s="27">
        <v>162</v>
      </c>
      <c r="H2" s="27">
        <v>156</v>
      </c>
      <c r="I2" s="27"/>
      <c r="J2" s="27"/>
      <c r="K2" s="28">
        <f>COUNT(E2:J2)</f>
        <v>4</v>
      </c>
      <c r="L2" s="28">
        <f>SUM(E2:J2)</f>
        <v>635</v>
      </c>
      <c r="M2" s="29">
        <f>IFERROR(L2/K2,0)</f>
        <v>158.75</v>
      </c>
      <c r="N2" s="30">
        <v>4</v>
      </c>
      <c r="O2" s="31">
        <f>SUM(M2+N2)</f>
        <v>162.75</v>
      </c>
    </row>
    <row r="5" spans="1:17" x14ac:dyDescent="0.3">
      <c r="K5" s="7">
        <f>SUM(K2:K4)</f>
        <v>4</v>
      </c>
      <c r="L5" s="7">
        <f>SUM(L2:L4)</f>
        <v>635</v>
      </c>
      <c r="M5" s="13">
        <f>SUM(L5/K5)</f>
        <v>158.75</v>
      </c>
      <c r="N5" s="7">
        <f>SUM(N2:N4)</f>
        <v>4</v>
      </c>
      <c r="O5" s="13">
        <f>SUM(M5+N5)</f>
        <v>162.75</v>
      </c>
    </row>
  </sheetData>
  <protectedRanges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E2">
    <cfRule type="top10" dxfId="29" priority="1" rank="1"/>
  </conditionalFormatting>
  <conditionalFormatting sqref="F2">
    <cfRule type="top10" dxfId="28" priority="2" rank="1"/>
  </conditionalFormatting>
  <conditionalFormatting sqref="G2">
    <cfRule type="top10" dxfId="27" priority="3" rank="1"/>
  </conditionalFormatting>
  <conditionalFormatting sqref="H2">
    <cfRule type="top10" dxfId="26" priority="4" rank="1"/>
  </conditionalFormatting>
  <conditionalFormatting sqref="I2">
    <cfRule type="top10" dxfId="25" priority="5" rank="1"/>
  </conditionalFormatting>
  <conditionalFormatting sqref="J2">
    <cfRule type="top10" dxfId="24" priority="6" rank="1"/>
  </conditionalFormatting>
  <hyperlinks>
    <hyperlink ref="Q1" location="'South Carolina 2020 Rankings'!A1" display="Back to Ranking" xr:uid="{FD9E3A9F-175D-40CB-8913-F83E5376C570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C90DE20-E711-4468-9476-5C063B1A6237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02F6B6C3-46FB-4B97-928D-86AF187FD82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AC6FFF-AD63-4C4F-91FD-777DDA098516}">
  <dimension ref="A1:Q5"/>
  <sheetViews>
    <sheetView workbookViewId="0">
      <selection activeCell="O1" activeCellId="1" sqref="M1:M1048576 O1:O1048576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x14ac:dyDescent="0.3">
      <c r="A2" s="24" t="s">
        <v>16</v>
      </c>
      <c r="B2" s="25" t="s">
        <v>17</v>
      </c>
      <c r="C2" s="26">
        <v>43897</v>
      </c>
      <c r="D2" s="32" t="s">
        <v>46</v>
      </c>
      <c r="E2" s="27">
        <v>195</v>
      </c>
      <c r="F2" s="27">
        <v>195</v>
      </c>
      <c r="G2" s="27">
        <v>194</v>
      </c>
      <c r="H2" s="27">
        <v>195</v>
      </c>
      <c r="I2" s="27"/>
      <c r="J2" s="27"/>
      <c r="K2" s="28">
        <f>COUNT(E2:J2)</f>
        <v>4</v>
      </c>
      <c r="L2" s="28">
        <f>SUM(E2:J2)</f>
        <v>779</v>
      </c>
      <c r="M2" s="29">
        <f>IFERROR(L2/K2,0)</f>
        <v>194.75</v>
      </c>
      <c r="N2" s="30">
        <v>13</v>
      </c>
      <c r="O2" s="31">
        <f>SUM(M2+N2)</f>
        <v>207.75</v>
      </c>
    </row>
    <row r="5" spans="1:17" x14ac:dyDescent="0.3">
      <c r="K5" s="7">
        <f>SUM(K2:K4)</f>
        <v>4</v>
      </c>
      <c r="L5" s="7">
        <f>SUM(L2:L4)</f>
        <v>779</v>
      </c>
      <c r="M5" s="13">
        <f>SUM(L5/K5)</f>
        <v>194.75</v>
      </c>
      <c r="N5" s="7">
        <f>SUM(N2:N4)</f>
        <v>13</v>
      </c>
      <c r="O5" s="13">
        <f>SUM(M5+N5)</f>
        <v>207.75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I2:J2" name="Range1_11"/>
    <protectedRange algorithmName="SHA-512" hashValue="ON39YdpmFHfN9f47KpiRvqrKx0V9+erV1CNkpWzYhW/Qyc6aT8rEyCrvauWSYGZK2ia3o7vd3akF07acHAFpOA==" saltValue="yVW9XmDwTqEnmpSGai0KYg==" spinCount="100000" sqref="E2:H2" name="Range1_3_3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F2">
    <cfRule type="top10" dxfId="23" priority="1" rank="1"/>
  </conditionalFormatting>
  <conditionalFormatting sqref="G2">
    <cfRule type="top10" dxfId="22" priority="2" rank="1"/>
  </conditionalFormatting>
  <conditionalFormatting sqref="H2">
    <cfRule type="top10" dxfId="21" priority="3" rank="1"/>
  </conditionalFormatting>
  <conditionalFormatting sqref="I2">
    <cfRule type="top10" dxfId="20" priority="4" rank="1"/>
  </conditionalFormatting>
  <conditionalFormatting sqref="J2">
    <cfRule type="top10" dxfId="19" priority="5" rank="1"/>
  </conditionalFormatting>
  <conditionalFormatting sqref="E2">
    <cfRule type="top10" dxfId="18" priority="6" rank="1"/>
  </conditionalFormatting>
  <hyperlinks>
    <hyperlink ref="Q1" location="'South Carolina 2020 Rankings'!A1" display="Back to Ranking" xr:uid="{88E4B818-AF4F-4998-A830-4B4E1AEF805D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8ACC79AE-B31E-41E0-9152-C1D2AB1B8D2E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680AE210-A040-49CD-BEFA-D45F862B9EA0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7E6EB-22B7-4ED2-B6BD-1A4A8D3DA8FB}">
  <dimension ref="A1:Q5"/>
  <sheetViews>
    <sheetView workbookViewId="0">
      <selection activeCell="O1" activeCellId="1" sqref="M1:M1048576 O1:O1048576"/>
    </sheetView>
  </sheetViews>
  <sheetFormatPr defaultRowHeight="14.4" x14ac:dyDescent="0.3"/>
  <cols>
    <col min="1" max="1" width="27.33203125" customWidth="1"/>
    <col min="2" max="2" width="17.33203125" bestFit="1" customWidth="1"/>
    <col min="3" max="3" width="15.5546875" customWidth="1"/>
    <col min="4" max="4" width="20.6640625" customWidth="1"/>
    <col min="13" max="13" width="9.109375" style="12"/>
    <col min="15" max="15" width="9.109375" style="12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5" t="s">
        <v>13</v>
      </c>
      <c r="N1" s="2" t="s">
        <v>14</v>
      </c>
      <c r="O1" s="6" t="s">
        <v>15</v>
      </c>
      <c r="Q1" s="33" t="s">
        <v>44</v>
      </c>
    </row>
    <row r="2" spans="1:17" x14ac:dyDescent="0.3">
      <c r="A2" s="24" t="s">
        <v>20</v>
      </c>
      <c r="B2" s="25" t="s">
        <v>49</v>
      </c>
      <c r="C2" s="26">
        <v>43897</v>
      </c>
      <c r="D2" s="32" t="s">
        <v>46</v>
      </c>
      <c r="E2" s="27">
        <v>184</v>
      </c>
      <c r="F2" s="27">
        <v>169</v>
      </c>
      <c r="G2" s="27">
        <v>168</v>
      </c>
      <c r="H2" s="27">
        <v>166</v>
      </c>
      <c r="I2" s="27"/>
      <c r="J2" s="27"/>
      <c r="K2" s="28">
        <f>COUNT(E2:J2)</f>
        <v>4</v>
      </c>
      <c r="L2" s="28">
        <f>SUM(E2:J2)</f>
        <v>687</v>
      </c>
      <c r="M2" s="29">
        <f>IFERROR(L2/K2,0)</f>
        <v>171.75</v>
      </c>
      <c r="N2" s="30">
        <v>9</v>
      </c>
      <c r="O2" s="31">
        <f>SUM(M2+N2)</f>
        <v>180.75</v>
      </c>
    </row>
    <row r="5" spans="1:17" x14ac:dyDescent="0.3">
      <c r="K5" s="7">
        <f>SUM(K2:K4)</f>
        <v>4</v>
      </c>
      <c r="L5" s="7">
        <f>SUM(L2:L4)</f>
        <v>687</v>
      </c>
      <c r="M5" s="13">
        <f>SUM(L5/K5)</f>
        <v>171.75</v>
      </c>
      <c r="N5" s="7">
        <f>SUM(N2:N4)</f>
        <v>9</v>
      </c>
      <c r="O5" s="13">
        <f>SUM(M5+N5)</f>
        <v>180.75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 E2:J2" name="Range1_11"/>
    <protectedRange algorithmName="SHA-512" hashValue="ON39YdpmFHfN9f47KpiRvqrKx0V9+erV1CNkpWzYhW/Qyc6aT8rEyCrvauWSYGZK2ia3o7vd3akF07acHAFpOA==" saltValue="yVW9XmDwTqEnmpSGai0KYg==" spinCount="100000" sqref="C2" name="Range1_11_1"/>
  </protectedRanges>
  <conditionalFormatting sqref="J2">
    <cfRule type="top10" dxfId="17" priority="1" rank="1"/>
  </conditionalFormatting>
  <conditionalFormatting sqref="I2">
    <cfRule type="top10" dxfId="16" priority="2" rank="1"/>
  </conditionalFormatting>
  <conditionalFormatting sqref="H2">
    <cfRule type="top10" dxfId="15" priority="3" rank="1"/>
  </conditionalFormatting>
  <conditionalFormatting sqref="G2">
    <cfRule type="top10" dxfId="14" priority="4" rank="1"/>
  </conditionalFormatting>
  <conditionalFormatting sqref="F2">
    <cfRule type="top10" dxfId="13" priority="5" rank="1"/>
  </conditionalFormatting>
  <conditionalFormatting sqref="E2">
    <cfRule type="top10" dxfId="12" priority="6" rank="1"/>
  </conditionalFormatting>
  <hyperlinks>
    <hyperlink ref="Q1" location="'South Carolina 2020 Rankings'!A1" display="Back to Ranking" xr:uid="{6802111C-9222-4D78-82E2-B637B12E01C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A5B21AB9-EA75-46A9-A89D-74029B74ADBB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9BDEE4B7-24EF-4238-9D62-2B78EDA9217C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D32499-A926-4E7F-AA90-A5B40D6C5282}">
  <dimension ref="A1:Q5"/>
  <sheetViews>
    <sheetView workbookViewId="0">
      <selection activeCell="O1" activeCellId="1" sqref="M1:M1048576 O1:O1048576"/>
    </sheetView>
  </sheetViews>
  <sheetFormatPr defaultRowHeight="14.4" x14ac:dyDescent="0.3"/>
  <cols>
    <col min="1" max="1" width="18" customWidth="1"/>
    <col min="2" max="2" width="15.44140625" customWidth="1"/>
    <col min="3" max="3" width="15.5546875" customWidth="1"/>
    <col min="4" max="4" width="20.6640625" customWidth="1"/>
    <col min="13" max="13" width="9.109375" style="23"/>
    <col min="15" max="15" width="9.109375" style="23"/>
    <col min="17" max="17" width="14.88671875" bestFit="1" customWidth="1"/>
  </cols>
  <sheetData>
    <row r="1" spans="1:17" ht="28.8" x14ac:dyDescent="0.3">
      <c r="A1" s="1" t="s">
        <v>1</v>
      </c>
      <c r="B1" s="2" t="s">
        <v>2</v>
      </c>
      <c r="C1" s="2" t="s">
        <v>3</v>
      </c>
      <c r="D1" s="3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3" t="s">
        <v>12</v>
      </c>
      <c r="M1" s="35" t="s">
        <v>13</v>
      </c>
      <c r="N1" s="2" t="s">
        <v>14</v>
      </c>
      <c r="O1" s="21" t="s">
        <v>15</v>
      </c>
      <c r="Q1" s="33" t="s">
        <v>44</v>
      </c>
    </row>
    <row r="2" spans="1:17" x14ac:dyDescent="0.3">
      <c r="A2" s="24" t="s">
        <v>16</v>
      </c>
      <c r="B2" s="25" t="s">
        <v>18</v>
      </c>
      <c r="C2" s="26">
        <v>43897</v>
      </c>
      <c r="D2" s="32" t="s">
        <v>46</v>
      </c>
      <c r="E2" s="27">
        <v>194</v>
      </c>
      <c r="F2" s="27">
        <v>194</v>
      </c>
      <c r="G2" s="27">
        <v>188</v>
      </c>
      <c r="H2" s="27">
        <v>188</v>
      </c>
      <c r="I2" s="27"/>
      <c r="J2" s="27"/>
      <c r="K2" s="28">
        <f>COUNT(E2:J2)</f>
        <v>4</v>
      </c>
      <c r="L2" s="28">
        <f>SUM(E2:J2)</f>
        <v>764</v>
      </c>
      <c r="M2" s="36">
        <f>IFERROR(L2/K2,0)</f>
        <v>191</v>
      </c>
      <c r="N2" s="30">
        <v>4</v>
      </c>
      <c r="O2" s="37">
        <f>SUM(M2+N2)</f>
        <v>195</v>
      </c>
    </row>
    <row r="5" spans="1:17" x14ac:dyDescent="0.3">
      <c r="K5" s="7">
        <f>SUM(K2:K4)</f>
        <v>4</v>
      </c>
      <c r="L5" s="7">
        <f>SUM(L2:L4)</f>
        <v>764</v>
      </c>
      <c r="M5" s="22">
        <f>SUM(L5/K5)</f>
        <v>191</v>
      </c>
      <c r="N5" s="7">
        <f>SUM(N2:N4)</f>
        <v>4</v>
      </c>
      <c r="O5" s="22">
        <f>SUM(M5+N5)</f>
        <v>195</v>
      </c>
    </row>
  </sheetData>
  <protectedRanges>
    <protectedRange algorithmName="SHA-512" hashValue="ON39YdpmFHfN9f47KpiRvqrKx0V9+erV1CNkpWzYhW/Qyc6aT8rEyCrvauWSYGZK2ia3o7vd3akF07acHAFpOA==" saltValue="yVW9XmDwTqEnmpSGai0KYg==" spinCount="100000" sqref="B1" name="Range1_2"/>
    <protectedRange algorithmName="SHA-512" hashValue="ON39YdpmFHfN9f47KpiRvqrKx0V9+erV1CNkpWzYhW/Qyc6aT8rEyCrvauWSYGZK2ia3o7vd3akF07acHAFpOA==" saltValue="yVW9XmDwTqEnmpSGai0KYg==" spinCount="100000" sqref="B2:C2 I2:J2" name="Range1_11"/>
    <protectedRange algorithmName="SHA-512" hashValue="ON39YdpmFHfN9f47KpiRvqrKx0V9+erV1CNkpWzYhW/Qyc6aT8rEyCrvauWSYGZK2ia3o7vd3akF07acHAFpOA==" saltValue="yVW9XmDwTqEnmpSGai0KYg==" spinCount="100000" sqref="E2:H2" name="Range1_3_3"/>
  </protectedRanges>
  <conditionalFormatting sqref="H2">
    <cfRule type="top10" dxfId="11" priority="3" rank="1"/>
  </conditionalFormatting>
  <conditionalFormatting sqref="E2">
    <cfRule type="top10" dxfId="10" priority="6" rank="1"/>
  </conditionalFormatting>
  <conditionalFormatting sqref="F2">
    <cfRule type="top10" dxfId="9" priority="1" rank="1"/>
  </conditionalFormatting>
  <conditionalFormatting sqref="G2">
    <cfRule type="top10" dxfId="8" priority="2" rank="1"/>
  </conditionalFormatting>
  <conditionalFormatting sqref="I2">
    <cfRule type="top10" dxfId="7" priority="4" rank="1"/>
  </conditionalFormatting>
  <conditionalFormatting sqref="J2">
    <cfRule type="top10" dxfId="6" priority="5" rank="1"/>
  </conditionalFormatting>
  <hyperlinks>
    <hyperlink ref="Q1" location="'South Carolina 2020 Rankings'!A1" display="Back to Ranking" xr:uid="{AA3F9BBD-3867-4F9D-95C0-1589873D478C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926B042D-C879-46E1-A0E7-202DB4B77114}">
          <x14:formula1>
            <xm:f>'C:\Users\abra2\Desktop\ABRA Files and More\AUTO BENCH REST ASSOCIATION FILE\ABRA 2019\Georgia\[Georgia Results 01 19 20.xlsm]DATA SHEET'!#REF!</xm:f>
          </x14:formula1>
          <xm:sqref>B1</xm:sqref>
        </x14:dataValidation>
        <x14:dataValidation type="list" allowBlank="1" showInputMessage="1" showErrorMessage="1" xr:uid="{51FE0569-4C36-4D55-AF11-9C5629104BAD}">
          <x14:formula1>
            <xm:f>'C:\Users\abra2\Desktop\[__ABRA Scoring Program  2-25-2020 MASTER (3).xlsm]DATA'!#REF!</xm:f>
          </x14:formula1>
          <xm:sqref>B2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South Carolina 2020 Rankings</vt:lpstr>
      <vt:lpstr>Bob Cvammen</vt:lpstr>
      <vt:lpstr>Eisenschmied, Dave</vt:lpstr>
      <vt:lpstr>Fortson, Justin</vt:lpstr>
      <vt:lpstr>Greenway, Tony</vt:lpstr>
      <vt:lpstr>Hovan, John</vt:lpstr>
      <vt:lpstr>Hudson, Billy</vt:lpstr>
      <vt:lpstr>Walter Smith</vt:lpstr>
      <vt:lpstr>Smith, Woody</vt:lpstr>
      <vt:lpstr>Sullivan, Kevin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dcterms:created xsi:type="dcterms:W3CDTF">2020-01-30T01:18:37Z</dcterms:created>
  <dcterms:modified xsi:type="dcterms:W3CDTF">2020-03-10T15:40:30Z</dcterms:modified>
</cp:coreProperties>
</file>