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Arkansas\"/>
    </mc:Choice>
  </mc:AlternateContent>
  <xr:revisionPtr revIDLastSave="0" documentId="13_ncr:1_{4CD01F32-5C5E-47B6-8911-1B98EFC91BC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rkansas Unlimited" sheetId="20" r:id="rId1"/>
    <sheet name="Chacon, Joe" sheetId="151" r:id="rId2"/>
    <sheet name="Collins, Brian" sheetId="152" r:id="rId3"/>
    <sheet name="Demarst, Mark" sheetId="155" r:id="rId4"/>
    <sheet name="Chacon, Lisa" sheetId="154" r:id="rId5"/>
    <sheet name="Sears, Fred" sheetId="158" r:id="rId6"/>
    <sheet name="McGill, Larry" sheetId="159" r:id="rId7"/>
    <sheet name="Dunegan, Cody" sheetId="156" r:id="rId8"/>
  </sheets>
  <externalReferences>
    <externalReference r:id="rId9"/>
    <externalReference r:id="rId10"/>
    <externalReference r:id="rId11"/>
  </externalReferences>
  <definedNames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20" l="1"/>
  <c r="G8" i="20"/>
  <c r="F8" i="20"/>
  <c r="E8" i="20"/>
  <c r="D8" i="20"/>
  <c r="L2" i="156"/>
  <c r="K2" i="156"/>
  <c r="H7" i="20"/>
  <c r="G7" i="20"/>
  <c r="F7" i="20"/>
  <c r="E7" i="20"/>
  <c r="D7" i="20"/>
  <c r="L2" i="159"/>
  <c r="M2" i="159" s="1"/>
  <c r="O2" i="159" s="1"/>
  <c r="K2" i="159"/>
  <c r="H6" i="20"/>
  <c r="G6" i="20"/>
  <c r="F6" i="20"/>
  <c r="E6" i="20"/>
  <c r="D6" i="20"/>
  <c r="L2" i="158"/>
  <c r="K2" i="158"/>
  <c r="H4" i="20"/>
  <c r="G4" i="20"/>
  <c r="F4" i="20"/>
  <c r="E4" i="20"/>
  <c r="D4" i="20"/>
  <c r="L2" i="154"/>
  <c r="M2" i="154" s="1"/>
  <c r="O2" i="154" s="1"/>
  <c r="K2" i="154"/>
  <c r="H3" i="20"/>
  <c r="G3" i="20"/>
  <c r="F3" i="20"/>
  <c r="E3" i="20"/>
  <c r="D3" i="20"/>
  <c r="M2" i="155"/>
  <c r="O2" i="155" s="1"/>
  <c r="L2" i="155"/>
  <c r="K2" i="155"/>
  <c r="H5" i="20"/>
  <c r="G5" i="20"/>
  <c r="F5" i="20"/>
  <c r="E5" i="20"/>
  <c r="D5" i="20"/>
  <c r="L2" i="152"/>
  <c r="M2" i="152" s="1"/>
  <c r="O2" i="152" s="1"/>
  <c r="H2" i="20"/>
  <c r="G2" i="20"/>
  <c r="F2" i="20"/>
  <c r="E2" i="20"/>
  <c r="D2" i="20"/>
  <c r="L2" i="151"/>
  <c r="M2" i="151" s="1"/>
  <c r="O2" i="151" s="1"/>
  <c r="M2" i="156" l="1"/>
  <c r="O2" i="156" s="1"/>
  <c r="M2" i="158"/>
  <c r="O2" i="158" s="1"/>
  <c r="N5" i="159"/>
  <c r="L5" i="159"/>
  <c r="K5" i="159"/>
  <c r="M5" i="159" l="1"/>
  <c r="O5" i="159" s="1"/>
  <c r="N4" i="158"/>
  <c r="L4" i="158"/>
  <c r="K4" i="158"/>
  <c r="M4" i="158" l="1"/>
  <c r="O4" i="158" l="1"/>
  <c r="N4" i="156"/>
  <c r="L4" i="156"/>
  <c r="K4" i="156"/>
  <c r="N4" i="155"/>
  <c r="K4" i="155"/>
  <c r="M4" i="156" l="1"/>
  <c r="L4" i="155"/>
  <c r="N4" i="154"/>
  <c r="K4" i="154"/>
  <c r="N4" i="152"/>
  <c r="L4" i="152"/>
  <c r="K4" i="152"/>
  <c r="O4" i="156" l="1"/>
  <c r="M4" i="155"/>
  <c r="M4" i="152"/>
  <c r="L4" i="154"/>
  <c r="M4" i="154" l="1"/>
  <c r="O4" i="155"/>
  <c r="O4" i="152"/>
  <c r="O4" i="154" l="1"/>
  <c r="N5" i="151"/>
  <c r="L5" i="151"/>
  <c r="K5" i="151"/>
  <c r="M5" i="151" l="1"/>
  <c r="O5" i="15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E625A6A1-23C3-4F01-B6FD-53312A85A04C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<sst xmlns="http://schemas.openxmlformats.org/spreadsheetml/2006/main" count="148" uniqueCount="38">
  <si>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</si>
  <si>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</si>
  <si>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</si>
  <si>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</si>
  <si>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</si>
  <si>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</si>
  <si>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</si>
  <si>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</si>
  <si>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</si>
  <si>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</si>
  <si>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</si>
  <si>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</si>
  <si>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</si>
  <si>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</si>
  <si>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</si>
  <si>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</si>
  <si>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</si>
  <si>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</si>
  <si>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</si>
  <si>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</si>
  <si>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Brian Collins</t>
  </si>
  <si>
    <t>Collins, Brian</t>
  </si>
  <si>
    <t>Sears, Fred</t>
  </si>
  <si>
    <t>Fred Sears</t>
  </si>
  <si>
    <t>Lonsdale Arkansas</t>
  </si>
  <si>
    <t>Unlimited</t>
  </si>
  <si>
    <t xml:space="preserve">Unlimited </t>
  </si>
  <si>
    <t>Joe Chacon</t>
  </si>
  <si>
    <t>Lonsdale, AR</t>
  </si>
  <si>
    <t>Chacon, Joe</t>
  </si>
  <si>
    <t>Demarest, Mark</t>
  </si>
  <si>
    <t>Mark Demarest</t>
  </si>
  <si>
    <t>Lisa Chacon</t>
  </si>
  <si>
    <t>Chacon, Lisa</t>
  </si>
  <si>
    <t>Larry McGill</t>
  </si>
  <si>
    <t>McGill, Larry</t>
  </si>
  <si>
    <t>Cody Dunegan</t>
  </si>
  <si>
    <t>Dunegan,Cody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</si>
</sst>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indexed="8"/>
      <name val="Book Antiqua"/>
      <family val="1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8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2019july20%20Arkansas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ARKANSAS%20Scoring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Out-Hvy"/>
      <sheetName val="Sr-Unl"/>
      <sheetName val="J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8"/>
  <sheetViews>
    <sheetView tabSelected="1" zoomScaleNormal="100" workbookViewId="0">
      <selection activeCell="E22" sqref="E22"/>
    </sheetView>
  </sheetViews>
  <sheetFormatPr defaultRowHeight="15" x14ac:dyDescent="0.25"/>
  <cols>
    <col min="1" max="1" width="12.28515625" style="6" bestFit="1" customWidth="1"/>
    <col min="2" max="2" width="18.5703125" style="6" customWidth="1"/>
    <col min="3" max="3" width="24.42578125" style="6" bestFit="1" customWidth="1"/>
    <col min="4" max="4" width="17.140625" style="7" bestFit="1" customWidth="1"/>
    <col min="5" max="5" width="16.85546875" style="26" bestFit="1" customWidth="1"/>
    <col min="6" max="6" width="17.140625" style="9" bestFit="1" customWidth="1"/>
    <col min="7" max="7" width="9.140625" style="6" bestFit="1" customWidth="1"/>
    <col min="8" max="8" width="17.85546875" style="9" bestFit="1" customWidth="1"/>
    <col min="9" max="16384" width="9.140625" style="8"/>
  </cols>
  <sheetData>
    <row r="1" spans="1:8 16384:16384" x14ac:dyDescent="0.25">
      <c r="A1" s="6" t="s">
        <v>6</v>
      </c>
      <c r="B1" s="6" t="s">
        <v>0</v>
      </c>
      <c r="C1" s="6" t="s">
        <v>9</v>
      </c>
      <c r="D1" s="7" t="s">
        <v>8</v>
      </c>
      <c r="E1" s="26" t="s">
        <v>4</v>
      </c>
      <c r="F1" s="9" t="s">
        <v>7</v>
      </c>
      <c r="G1" s="6" t="s">
        <v>3</v>
      </c>
      <c r="H1" s="9" t="s">
        <v>5</v>
      </c>
    </row>
    <row r="2" spans="1:8 16384:16384" x14ac:dyDescent="0.25">
      <c r="A2" s="6">
        <v>1</v>
      </c>
      <c r="B2" s="6" t="s">
        <v>25</v>
      </c>
      <c r="C2" s="27" t="s">
        <v>29</v>
      </c>
      <c r="D2" s="7">
        <f>SUM('Chacon, Joe'!K5)</f>
        <v>6</v>
      </c>
      <c r="E2" s="26">
        <f>SUM('Chacon, Joe'!L5)</f>
        <v>1168.0999999999999</v>
      </c>
      <c r="F2" s="9">
        <f>SUM('Chacon, Joe'!M5)</f>
        <v>194.68333333333331</v>
      </c>
      <c r="G2" s="7">
        <f>SUM('Chacon, Joe'!N5)</f>
        <v>22</v>
      </c>
      <c r="H2" s="9">
        <f>SUM('Chacon, Joe'!O5)</f>
        <v>216.68333333333331</v>
      </c>
    </row>
    <row r="3" spans="1:8 16384:16384" x14ac:dyDescent="0.25">
      <c r="A3" s="6">
        <v>2</v>
      </c>
      <c r="B3" s="6" t="s">
        <v>25</v>
      </c>
      <c r="C3" s="27" t="s">
        <v>30</v>
      </c>
      <c r="D3" s="7">
        <f>SUM('Demarst, Mark'!K4)</f>
        <v>6</v>
      </c>
      <c r="E3" s="26">
        <f>SUM('Demarst, Mark'!L4)</f>
        <v>1159.0999999999999</v>
      </c>
      <c r="F3" s="9">
        <f>SUM('Demarst, Mark'!M4)</f>
        <v>193.18333333333331</v>
      </c>
      <c r="G3" s="7">
        <f>SUM('Demarst, Mark'!N4)</f>
        <v>16</v>
      </c>
      <c r="H3" s="9">
        <f>SUM('Demarst, Mark'!O4)</f>
        <v>209.18333333333331</v>
      </c>
    </row>
    <row r="4" spans="1:8 16384:16384" x14ac:dyDescent="0.25">
      <c r="A4" s="6">
        <v>3</v>
      </c>
      <c r="B4" s="6" t="s">
        <v>25</v>
      </c>
      <c r="C4" s="27" t="s">
        <v>33</v>
      </c>
      <c r="D4" s="7">
        <f>SUM('Chacon, Lisa'!K4)</f>
        <v>6</v>
      </c>
      <c r="E4" s="26">
        <f>SUM('Chacon, Lisa'!L4)</f>
        <v>1159</v>
      </c>
      <c r="F4" s="9">
        <f>SUM('Chacon, Lisa'!M4)</f>
        <v>193.16666666666666</v>
      </c>
      <c r="G4" s="7">
        <f>SUM('Chacon, Lisa'!N4)</f>
        <v>10</v>
      </c>
      <c r="H4" s="9">
        <f>SUM('Chacon, Lisa'!O4)</f>
        <v>203.16666666666666</v>
      </c>
    </row>
    <row r="5" spans="1:8 16384:16384" x14ac:dyDescent="0.25">
      <c r="A5" s="6">
        <v>4</v>
      </c>
      <c r="B5" s="6" t="s">
        <v>25</v>
      </c>
      <c r="C5" s="27" t="s">
        <v>21</v>
      </c>
      <c r="D5" s="7">
        <f>SUM('Collins, Brian'!K4)</f>
        <v>3</v>
      </c>
      <c r="E5" s="26">
        <f>SUM('Collins, Brian'!L4)</f>
        <v>571</v>
      </c>
      <c r="F5" s="9">
        <f>SUM('Collins, Brian'!M4)</f>
        <v>190.33333333333334</v>
      </c>
      <c r="G5" s="7">
        <f>SUM('Collins, Brian'!N4)</f>
        <v>5</v>
      </c>
      <c r="H5" s="9">
        <f>SUM('Collins, Brian'!O4)</f>
        <v>195.33333333333334</v>
      </c>
    </row>
    <row r="6" spans="1:8 16384:16384" x14ac:dyDescent="0.25">
      <c r="A6" s="6">
        <v>5</v>
      </c>
      <c r="B6" s="6" t="s">
        <v>25</v>
      </c>
      <c r="C6" s="27" t="s">
        <v>22</v>
      </c>
      <c r="D6" s="7">
        <f>SUM('Sears, Fred'!K4)</f>
        <v>6</v>
      </c>
      <c r="E6" s="26">
        <f>SUM('Sears, Fred'!L4)</f>
        <v>1138</v>
      </c>
      <c r="F6" s="9">
        <f>SUM('Sears, Fred'!M4)</f>
        <v>189.66666666666666</v>
      </c>
      <c r="G6" s="7">
        <f>SUM('Sears, Fred'!N4)</f>
        <v>4</v>
      </c>
      <c r="H6" s="9">
        <f>SUM('Sears, Fred'!O4)</f>
        <v>193.66666666666666</v>
      </c>
    </row>
    <row r="7" spans="1:8 16384:16384" x14ac:dyDescent="0.25">
      <c r="A7" s="6">
        <v>6</v>
      </c>
      <c r="B7" s="6" t="s">
        <v>25</v>
      </c>
      <c r="C7" s="27" t="s">
        <v>35</v>
      </c>
      <c r="D7" s="7">
        <f>SUM('McGill, Larry'!K5)</f>
        <v>6</v>
      </c>
      <c r="E7" s="26">
        <f>SUM('McGill, Larry'!L5)</f>
        <v>1128</v>
      </c>
      <c r="F7" s="9">
        <f>SUM('McGill, Larry'!M5)</f>
        <v>188</v>
      </c>
      <c r="G7" s="7">
        <f>SUM('McGill, Larry'!N5)</f>
        <v>4</v>
      </c>
      <c r="H7" s="9">
        <f>SUM('McGill, Larry'!O5)</f>
        <v>192</v>
      </c>
    </row>
    <row r="8" spans="1:8 16384:16384" x14ac:dyDescent="0.25">
      <c r="A8" s="6">
        <v>7</v>
      </c>
      <c r="B8" s="6" t="s">
        <v>25</v>
      </c>
      <c r="C8" s="27" t="s">
        <v>37</v>
      </c>
      <c r="D8" s="7">
        <f>SUM('Dunegan, Cody'!K4)</f>
        <v>6</v>
      </c>
      <c r="E8" s="26">
        <f>SUM('Dunegan, Cody'!L4)</f>
        <v>910</v>
      </c>
      <c r="F8" s="9">
        <f>SUM('Dunegan, Cody'!M4)</f>
        <v>151.66666666666666</v>
      </c>
      <c r="G8" s="7">
        <f>SUM('Dunegan, Cody'!N4)</f>
        <v>4</v>
      </c>
      <c r="H8" s="9">
        <f>SUM('Dunegan, Cody'!O4)</f>
        <v>155.66666666666666</v>
      </c>
      <c r="XFD8" s="7"/>
    </row>
  </sheetData>
  <sortState ref="B2:H8">
    <sortCondition descending="1" ref="H2:H8"/>
  </sortState>
  <hyperlinks>
    <hyperlink ref="C2" location="'Chacon, Joe'!A1" display="Chacon, Joe" xr:uid="{FFB12DD4-531E-45D2-87F4-A233BD2DA9F7}"/>
    <hyperlink ref="C5" location="'Collins, Brian'!A1" display="Collins, Brian" xr:uid="{CE570DE0-CF8C-4AB9-B281-9A84E27FEEB0}"/>
    <hyperlink ref="C6" location="'Sears, Fred'!A1" display="Sears, Fred" xr:uid="{B376988E-3E71-451D-884B-A80242448C9C}"/>
    <hyperlink ref="C4" location="'Chacon, Lisa'!A1" display="Chacon, Lisa" xr:uid="{47B2036F-A308-4C2F-9703-664DD8D18940}"/>
    <hyperlink ref="C3" location="'Demarst, Mark'!A1" display="Demarest, Mark" xr:uid="{44588B26-FDEC-43CF-960E-CF9F724CEB52}"/>
    <hyperlink ref="C7" location="'McGill, Larry'!A1" display="McGill, Larry" xr:uid="{433D50AD-169D-4F39-A310-A82CCF0D8AC5}"/>
    <hyperlink ref="C8" location="'Dunegan, Cody'!A1" display="Dunegan,Cody" xr:uid="{A9BD9708-DBF8-4275-A6F9-930C894C97FD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Antiqua,Bold"&amp;12Unlimited&amp;C&amp;"Book Antiqua,Bold"&amp;12ARKANSAS&amp;R&amp;"Book Antiqua,Bold"&amp;12 2019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D1CBD-3DCF-4C5D-8296-5A95BD42E9B6}">
  <dimension ref="A1:O5"/>
  <sheetViews>
    <sheetView workbookViewId="0">
      <selection activeCell="C8" sqref="C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8" t="s">
        <v>26</v>
      </c>
      <c r="B2" s="19" t="s">
        <v>27</v>
      </c>
      <c r="C2" s="20">
        <v>43722</v>
      </c>
      <c r="D2" s="21" t="s">
        <v>28</v>
      </c>
      <c r="E2" s="22">
        <v>195</v>
      </c>
      <c r="F2" s="22">
        <v>200</v>
      </c>
      <c r="G2" s="22">
        <v>191</v>
      </c>
      <c r="H2" s="22">
        <v>191</v>
      </c>
      <c r="I2" s="22">
        <v>197.1</v>
      </c>
      <c r="J2" s="22">
        <v>194</v>
      </c>
      <c r="K2" s="23">
        <v>6</v>
      </c>
      <c r="L2" s="23">
        <f>SUM(E2:J2)</f>
        <v>1168.0999999999999</v>
      </c>
      <c r="M2" s="24">
        <f>SUM(L2/K2)</f>
        <v>194.68333333333331</v>
      </c>
      <c r="N2" s="19">
        <v>22</v>
      </c>
      <c r="O2" s="25">
        <f>SUM(M2+N2)</f>
        <v>216.68333333333331</v>
      </c>
    </row>
    <row r="5" spans="1:15" x14ac:dyDescent="0.25">
      <c r="K5" s="1">
        <f>SUM(K2:K4)</f>
        <v>6</v>
      </c>
      <c r="L5" s="1">
        <f>SUM(L2:L4)</f>
        <v>1168.0999999999999</v>
      </c>
      <c r="M5" s="1">
        <f>SUM(L5/K5)</f>
        <v>194.68333333333331</v>
      </c>
      <c r="N5" s="1">
        <f>SUM(N2:N4)</f>
        <v>22</v>
      </c>
      <c r="O5" s="3">
        <f t="shared" ref="O5" si="0">SUM(M5+N5)</f>
        <v>216.68333333333331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J1">
    <cfRule type="top10" priority="103" bottom="1" rank="1"/>
    <cfRule type="top10" dxfId="83" priority="104" rank="1"/>
  </conditionalFormatting>
  <conditionalFormatting sqref="E1">
    <cfRule type="top10" priority="113" bottom="1" rank="1"/>
    <cfRule type="top10" dxfId="82" priority="114" rank="1"/>
  </conditionalFormatting>
  <conditionalFormatting sqref="F1">
    <cfRule type="top10" priority="111" bottom="1" rank="1"/>
    <cfRule type="top10" dxfId="81" priority="112" rank="1"/>
  </conditionalFormatting>
  <conditionalFormatting sqref="G1">
    <cfRule type="top10" priority="109" bottom="1" rank="1"/>
    <cfRule type="top10" dxfId="80" priority="110" rank="1"/>
  </conditionalFormatting>
  <conditionalFormatting sqref="H1">
    <cfRule type="top10" priority="107" bottom="1" rank="1"/>
    <cfRule type="top10" dxfId="79" priority="108" rank="1"/>
  </conditionalFormatting>
  <conditionalFormatting sqref="I1">
    <cfRule type="top10" priority="105" bottom="1" rank="1"/>
    <cfRule type="top10" dxfId="78" priority="106" rank="1"/>
  </conditionalFormatting>
  <conditionalFormatting sqref="E2">
    <cfRule type="top10" dxfId="77" priority="1" rank="1"/>
  </conditionalFormatting>
  <conditionalFormatting sqref="F2">
    <cfRule type="top10" dxfId="76" priority="2" rank="1"/>
  </conditionalFormatting>
  <conditionalFormatting sqref="G2">
    <cfRule type="top10" dxfId="75" priority="3" rank="1"/>
  </conditionalFormatting>
  <conditionalFormatting sqref="H2">
    <cfRule type="top10" dxfId="74" priority="4" rank="1"/>
  </conditionalFormatting>
  <conditionalFormatting sqref="I2">
    <cfRule type="top10" dxfId="73" priority="5" rank="1"/>
  </conditionalFormatting>
  <conditionalFormatting sqref="J2">
    <cfRule type="top10" dxfId="7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3E6087-C7F9-44A8-BA55-9E56E5DC5EE7}">
          <x14:formula1>
            <xm:f>'[ABRA ARKANSAS Scoring Program.xlsx]DATA SHEET'!#REF!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3013-7B7D-4982-9AE1-19C6C7E89EB6}">
  <dimension ref="A1:O4"/>
  <sheetViews>
    <sheetView workbookViewId="0">
      <selection activeCell="A3" sqref="A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0" t="s">
        <v>25</v>
      </c>
      <c r="B2" s="11" t="s">
        <v>20</v>
      </c>
      <c r="C2" s="12">
        <v>43680</v>
      </c>
      <c r="D2" s="13" t="s">
        <v>24</v>
      </c>
      <c r="E2" s="14">
        <v>189</v>
      </c>
      <c r="F2" s="14">
        <v>192</v>
      </c>
      <c r="G2" s="14">
        <v>190</v>
      </c>
      <c r="H2" s="14"/>
      <c r="I2" s="14"/>
      <c r="J2" s="14"/>
      <c r="K2" s="15">
        <v>3</v>
      </c>
      <c r="L2" s="15">
        <f>SUM(E2:J2)</f>
        <v>571</v>
      </c>
      <c r="M2" s="16">
        <f>SUM(L2/K2)</f>
        <v>190.33333333333334</v>
      </c>
      <c r="N2" s="11">
        <v>5</v>
      </c>
      <c r="O2" s="17">
        <f>SUM(M2+N2)</f>
        <v>195.33333333333334</v>
      </c>
    </row>
    <row r="4" spans="1:15" x14ac:dyDescent="0.25">
      <c r="K4" s="1">
        <f>SUM(K2:K3)</f>
        <v>3</v>
      </c>
      <c r="L4" s="1">
        <f>SUM(L2:L3)</f>
        <v>571</v>
      </c>
      <c r="M4" s="1">
        <f>SUM(L4/K4)</f>
        <v>190.33333333333334</v>
      </c>
      <c r="N4" s="1">
        <f>SUM(N2:N3)</f>
        <v>5</v>
      </c>
      <c r="O4" s="3">
        <f t="shared" ref="O4" si="0">SUM(M4+N4)</f>
        <v>195.33333333333334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2"/>
  </protectedRanges>
  <conditionalFormatting sqref="J1">
    <cfRule type="top10" priority="79" bottom="1" rank="1"/>
    <cfRule type="top10" dxfId="71" priority="80" rank="1"/>
  </conditionalFormatting>
  <conditionalFormatting sqref="E1">
    <cfRule type="top10" priority="89" bottom="1" rank="1"/>
    <cfRule type="top10" dxfId="70" priority="90" rank="1"/>
  </conditionalFormatting>
  <conditionalFormatting sqref="F1">
    <cfRule type="top10" priority="87" bottom="1" rank="1"/>
    <cfRule type="top10" dxfId="69" priority="88" rank="1"/>
  </conditionalFormatting>
  <conditionalFormatting sqref="G1">
    <cfRule type="top10" priority="85" bottom="1" rank="1"/>
    <cfRule type="top10" dxfId="68" priority="86" rank="1"/>
  </conditionalFormatting>
  <conditionalFormatting sqref="H1">
    <cfRule type="top10" priority="83" bottom="1" rank="1"/>
    <cfRule type="top10" dxfId="67" priority="84" rank="1"/>
  </conditionalFormatting>
  <conditionalFormatting sqref="I1">
    <cfRule type="top10" priority="81" bottom="1" rank="1"/>
    <cfRule type="top10" dxfId="66" priority="82" rank="1"/>
  </conditionalFormatting>
  <conditionalFormatting sqref="E2">
    <cfRule type="top10" dxfId="65" priority="6" rank="1"/>
  </conditionalFormatting>
  <conditionalFormatting sqref="F2">
    <cfRule type="top10" dxfId="64" priority="5" rank="1"/>
  </conditionalFormatting>
  <conditionalFormatting sqref="G2">
    <cfRule type="top10" dxfId="63" priority="4" rank="1"/>
  </conditionalFormatting>
  <conditionalFormatting sqref="H2">
    <cfRule type="top10" dxfId="62" priority="3" rank="1"/>
  </conditionalFormatting>
  <conditionalFormatting sqref="I2">
    <cfRule type="top10" dxfId="61" priority="2" rank="1"/>
  </conditionalFormatting>
  <conditionalFormatting sqref="J2">
    <cfRule type="top10" dxfId="60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632A66-6971-4FD4-8B56-4297F5160B85}">
          <x14:formula1>
            <xm:f>'[ABRA ARKANSAS Scoring Program.xlsx]DATA SHEET'!#REF!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6C1C-5C7B-4AFD-BC7D-5CF38E38F7B5}">
  <dimension ref="A1:O4"/>
  <sheetViews>
    <sheetView workbookViewId="0">
      <selection activeCell="C11" sqref="C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8" t="s">
        <v>26</v>
      </c>
      <c r="B2" s="19" t="s">
        <v>31</v>
      </c>
      <c r="C2" s="20">
        <v>43722</v>
      </c>
      <c r="D2" s="21" t="s">
        <v>28</v>
      </c>
      <c r="E2" s="22">
        <v>194</v>
      </c>
      <c r="F2" s="22">
        <v>189</v>
      </c>
      <c r="G2" s="22">
        <v>193</v>
      </c>
      <c r="H2" s="22">
        <v>194.1</v>
      </c>
      <c r="I2" s="22">
        <v>194</v>
      </c>
      <c r="J2" s="22">
        <v>195</v>
      </c>
      <c r="K2" s="23">
        <f>COUNT(E2:J2)</f>
        <v>6</v>
      </c>
      <c r="L2" s="23">
        <f>SUM(E2:J2)</f>
        <v>1159.0999999999999</v>
      </c>
      <c r="M2" s="24">
        <f>SUM(L2/K2)</f>
        <v>193.18333333333331</v>
      </c>
      <c r="N2" s="19">
        <v>16</v>
      </c>
      <c r="O2" s="25">
        <f>SUM(M2+N2)</f>
        <v>209.18333333333331</v>
      </c>
    </row>
    <row r="4" spans="1:15" x14ac:dyDescent="0.25">
      <c r="K4" s="1">
        <f>SUM(K2:K3)</f>
        <v>6</v>
      </c>
      <c r="L4" s="1">
        <f>SUM(L2:L3)</f>
        <v>1159.0999999999999</v>
      </c>
      <c r="M4" s="1">
        <f>SUM(L4/K4)</f>
        <v>193.18333333333331</v>
      </c>
      <c r="N4" s="1">
        <f>SUM(N2:N3)</f>
        <v>16</v>
      </c>
      <c r="O4" s="3">
        <f t="shared" ref="O4" si="0">SUM(M4+N4)</f>
        <v>209.18333333333331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J1">
    <cfRule type="top10" priority="67" bottom="1" rank="1"/>
    <cfRule type="top10" dxfId="59" priority="68" rank="1"/>
  </conditionalFormatting>
  <conditionalFormatting sqref="E1">
    <cfRule type="top10" priority="77" bottom="1" rank="1"/>
    <cfRule type="top10" dxfId="58" priority="78" rank="1"/>
  </conditionalFormatting>
  <conditionalFormatting sqref="F1">
    <cfRule type="top10" priority="75" bottom="1" rank="1"/>
    <cfRule type="top10" dxfId="57" priority="76" rank="1"/>
  </conditionalFormatting>
  <conditionalFormatting sqref="G1">
    <cfRule type="top10" priority="73" bottom="1" rank="1"/>
    <cfRule type="top10" dxfId="56" priority="74" rank="1"/>
  </conditionalFormatting>
  <conditionalFormatting sqref="H1">
    <cfRule type="top10" priority="71" bottom="1" rank="1"/>
    <cfRule type="top10" dxfId="55" priority="72" rank="1"/>
  </conditionalFormatting>
  <conditionalFormatting sqref="I1">
    <cfRule type="top10" priority="69" bottom="1" rank="1"/>
    <cfRule type="top10" dxfId="54" priority="70" rank="1"/>
  </conditionalFormatting>
  <conditionalFormatting sqref="E2">
    <cfRule type="top10" dxfId="53" priority="1" rank="1"/>
  </conditionalFormatting>
  <conditionalFormatting sqref="F2">
    <cfRule type="top10" dxfId="52" priority="2" rank="1"/>
  </conditionalFormatting>
  <conditionalFormatting sqref="G2">
    <cfRule type="top10" dxfId="51" priority="3" rank="1"/>
  </conditionalFormatting>
  <conditionalFormatting sqref="H2">
    <cfRule type="top10" dxfId="50" priority="4" rank="1"/>
  </conditionalFormatting>
  <conditionalFormatting sqref="I2">
    <cfRule type="top10" dxfId="49" priority="5" rank="1"/>
  </conditionalFormatting>
  <conditionalFormatting sqref="J2">
    <cfRule type="top10" dxfId="48" priority="6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074E2D-F6BE-4235-8DF9-742CF1910115}">
          <x14:formula1>
            <xm:f>'[ABRA ARKANSAS Scoring Program.xlsx]DATA SHEET'!#REF!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AE86-865B-4C30-9754-C2C8B8500BE5}"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8" t="s">
        <v>26</v>
      </c>
      <c r="B2" s="19" t="s">
        <v>32</v>
      </c>
      <c r="C2" s="20">
        <v>43722</v>
      </c>
      <c r="D2" s="21" t="s">
        <v>28</v>
      </c>
      <c r="E2" s="22">
        <v>191</v>
      </c>
      <c r="F2" s="22">
        <v>192</v>
      </c>
      <c r="G2" s="22">
        <v>196</v>
      </c>
      <c r="H2" s="22">
        <v>194</v>
      </c>
      <c r="I2" s="22">
        <v>197</v>
      </c>
      <c r="J2" s="22">
        <v>189</v>
      </c>
      <c r="K2" s="23">
        <f>COUNT(E2:J2)</f>
        <v>6</v>
      </c>
      <c r="L2" s="23">
        <f>SUM(E2:J2)</f>
        <v>1159</v>
      </c>
      <c r="M2" s="24">
        <f>SUM(L2/K2)</f>
        <v>193.16666666666666</v>
      </c>
      <c r="N2" s="19">
        <v>10</v>
      </c>
      <c r="O2" s="25">
        <f>SUM(M2+N2)</f>
        <v>203.16666666666666</v>
      </c>
    </row>
    <row r="4" spans="1:15" x14ac:dyDescent="0.25">
      <c r="K4" s="1">
        <f>SUM(K2:K3)</f>
        <v>6</v>
      </c>
      <c r="L4" s="1">
        <f>SUM(L2:L3)</f>
        <v>1159</v>
      </c>
      <c r="M4" s="1">
        <f>SUM(L4/K4)</f>
        <v>193.16666666666666</v>
      </c>
      <c r="N4" s="1">
        <f>SUM(N2:N3)</f>
        <v>10</v>
      </c>
      <c r="O4" s="3">
        <f t="shared" ref="O4" si="0">SUM(M4+N4)</f>
        <v>203.16666666666666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</protectedRanges>
  <conditionalFormatting sqref="J1">
    <cfRule type="top10" priority="61" bottom="1" rank="1"/>
    <cfRule type="top10" dxfId="47" priority="62" rank="1"/>
  </conditionalFormatting>
  <conditionalFormatting sqref="E1">
    <cfRule type="top10" priority="71" bottom="1" rank="1"/>
    <cfRule type="top10" dxfId="46" priority="72" rank="1"/>
  </conditionalFormatting>
  <conditionalFormatting sqref="F1">
    <cfRule type="top10" priority="69" bottom="1" rank="1"/>
    <cfRule type="top10" dxfId="45" priority="70" rank="1"/>
  </conditionalFormatting>
  <conditionalFormatting sqref="G1">
    <cfRule type="top10" priority="67" bottom="1" rank="1"/>
    <cfRule type="top10" dxfId="44" priority="68" rank="1"/>
  </conditionalFormatting>
  <conditionalFormatting sqref="H1">
    <cfRule type="top10" priority="65" bottom="1" rank="1"/>
    <cfRule type="top10" dxfId="43" priority="66" rank="1"/>
  </conditionalFormatting>
  <conditionalFormatting sqref="I1">
    <cfRule type="top10" priority="63" bottom="1" rank="1"/>
    <cfRule type="top10" dxfId="42" priority="64" rank="1"/>
  </conditionalFormatting>
  <conditionalFormatting sqref="E2">
    <cfRule type="top10" dxfId="41" priority="1" rank="1"/>
  </conditionalFormatting>
  <conditionalFormatting sqref="F2">
    <cfRule type="top10" dxfId="40" priority="2" rank="1"/>
  </conditionalFormatting>
  <conditionalFormatting sqref="G2">
    <cfRule type="top10" dxfId="39" priority="3" rank="1"/>
  </conditionalFormatting>
  <conditionalFormatting sqref="H2">
    <cfRule type="top10" dxfId="38" priority="4" rank="1"/>
  </conditionalFormatting>
  <conditionalFormatting sqref="I2">
    <cfRule type="top10" dxfId="37" priority="5" rank="1"/>
  </conditionalFormatting>
  <conditionalFormatting sqref="J2">
    <cfRule type="top10" dxfId="36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89EDA6-4A19-483F-B03C-E0D81BA10C5C}">
          <x14:formula1>
            <xm:f>'[ABRA ARKANSAS Scoring Program.xlsx]DATA SHEET'!#REF!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B31B-AF68-4486-A45E-22FB89219E74}">
  <dimension ref="A1:O4"/>
  <sheetViews>
    <sheetView workbookViewId="0">
      <selection activeCell="A3" sqref="A3:XFD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8" t="s">
        <v>26</v>
      </c>
      <c r="B2" s="19" t="s">
        <v>23</v>
      </c>
      <c r="C2" s="20">
        <v>43722</v>
      </c>
      <c r="D2" s="21" t="s">
        <v>28</v>
      </c>
      <c r="E2" s="22">
        <v>189</v>
      </c>
      <c r="F2" s="22">
        <v>191</v>
      </c>
      <c r="G2" s="22">
        <v>190</v>
      </c>
      <c r="H2" s="22">
        <v>188</v>
      </c>
      <c r="I2" s="22">
        <v>188</v>
      </c>
      <c r="J2" s="22">
        <v>192</v>
      </c>
      <c r="K2" s="23">
        <f t="shared" ref="K2" si="0">COUNT(E2:J2)</f>
        <v>6</v>
      </c>
      <c r="L2" s="23">
        <f t="shared" ref="L2" si="1">SUM(E2:J2)</f>
        <v>1138</v>
      </c>
      <c r="M2" s="24">
        <f t="shared" ref="M2" si="2">SUM(L2/K2)</f>
        <v>189.66666666666666</v>
      </c>
      <c r="N2" s="19">
        <v>4</v>
      </c>
      <c r="O2" s="25">
        <f t="shared" ref="O2" si="3">SUM(M2+N2)</f>
        <v>193.66666666666666</v>
      </c>
    </row>
    <row r="4" spans="1:15" x14ac:dyDescent="0.25">
      <c r="K4" s="1">
        <f>SUM(K2:K3)</f>
        <v>6</v>
      </c>
      <c r="L4" s="1">
        <f>SUM(L2:L3)</f>
        <v>1138</v>
      </c>
      <c r="M4" s="1">
        <f>SUM(L4/K4)</f>
        <v>189.66666666666666</v>
      </c>
      <c r="N4" s="1">
        <f>SUM(N2:N3)</f>
        <v>4</v>
      </c>
      <c r="O4" s="3">
        <f t="shared" ref="O4" si="4">SUM(M4+N4)</f>
        <v>193.66666666666666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</protectedRanges>
  <conditionalFormatting sqref="J1">
    <cfRule type="top10" priority="37" bottom="1" rank="1"/>
    <cfRule type="top10" dxfId="35" priority="38" rank="1"/>
  </conditionalFormatting>
  <conditionalFormatting sqref="E1">
    <cfRule type="top10" priority="47" bottom="1" rank="1"/>
    <cfRule type="top10" dxfId="34" priority="48" rank="1"/>
  </conditionalFormatting>
  <conditionalFormatting sqref="F1">
    <cfRule type="top10" priority="45" bottom="1" rank="1"/>
    <cfRule type="top10" dxfId="33" priority="46" rank="1"/>
  </conditionalFormatting>
  <conditionalFormatting sqref="G1">
    <cfRule type="top10" priority="43" bottom="1" rank="1"/>
    <cfRule type="top10" dxfId="32" priority="44" rank="1"/>
  </conditionalFormatting>
  <conditionalFormatting sqref="H1">
    <cfRule type="top10" priority="41" bottom="1" rank="1"/>
    <cfRule type="top10" dxfId="31" priority="42" rank="1"/>
  </conditionalFormatting>
  <conditionalFormatting sqref="I1">
    <cfRule type="top10" priority="39" bottom="1" rank="1"/>
    <cfRule type="top10" dxfId="30" priority="40" rank="1"/>
  </conditionalFormatting>
  <conditionalFormatting sqref="E2">
    <cfRule type="top10" dxfId="29" priority="1" rank="1"/>
  </conditionalFormatting>
  <conditionalFormatting sqref="F2">
    <cfRule type="top10" dxfId="28" priority="2" rank="1"/>
  </conditionalFormatting>
  <conditionalFormatting sqref="G2">
    <cfRule type="top10" dxfId="27" priority="3" rank="1"/>
  </conditionalFormatting>
  <conditionalFormatting sqref="H2">
    <cfRule type="top10" dxfId="26" priority="4" rank="1"/>
  </conditionalFormatting>
  <conditionalFormatting sqref="I2">
    <cfRule type="top10" dxfId="25" priority="5" rank="1"/>
  </conditionalFormatting>
  <conditionalFormatting sqref="J2">
    <cfRule type="top10" dxfId="24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882DCC-0B95-4E59-A113-356558CC6871}">
          <x14:formula1>
            <xm:f>'[ABRA ARKANSAS Scoring Program.xlsx]DATA SHEET'!#REF!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6A81-277E-4444-B646-5CF46BDAC11B}">
  <dimension ref="A1:O5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8" t="s">
        <v>26</v>
      </c>
      <c r="B2" s="19" t="s">
        <v>34</v>
      </c>
      <c r="C2" s="20">
        <v>43722</v>
      </c>
      <c r="D2" s="21" t="s">
        <v>28</v>
      </c>
      <c r="E2" s="22">
        <v>189</v>
      </c>
      <c r="F2" s="22">
        <v>191</v>
      </c>
      <c r="G2" s="22">
        <v>185</v>
      </c>
      <c r="H2" s="22">
        <v>186</v>
      </c>
      <c r="I2" s="22">
        <v>189</v>
      </c>
      <c r="J2" s="22">
        <v>188</v>
      </c>
      <c r="K2" s="23">
        <f t="shared" ref="K2" si="0">COUNT(E2:J2)</f>
        <v>6</v>
      </c>
      <c r="L2" s="23">
        <f t="shared" ref="L2" si="1">SUM(E2:J2)</f>
        <v>1128</v>
      </c>
      <c r="M2" s="24">
        <f t="shared" ref="M2" si="2">SUM(L2/K2)</f>
        <v>188</v>
      </c>
      <c r="N2" s="19">
        <v>4</v>
      </c>
      <c r="O2" s="25">
        <f t="shared" ref="O2" si="3">SUM(M2+N2)</f>
        <v>192</v>
      </c>
    </row>
    <row r="5" spans="1:15" x14ac:dyDescent="0.25">
      <c r="K5" s="1">
        <f>SUM(K2:K4)</f>
        <v>6</v>
      </c>
      <c r="L5" s="1">
        <f>SUM(L2:L4)</f>
        <v>1128</v>
      </c>
      <c r="M5" s="1">
        <f>SUM(L5/K5)</f>
        <v>188</v>
      </c>
      <c r="N5" s="1">
        <f>SUM(N2:N4)</f>
        <v>4</v>
      </c>
      <c r="O5" s="3">
        <f t="shared" ref="O5" si="4">SUM(M5+N5)</f>
        <v>192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"/>
  </protectedRanges>
  <conditionalFormatting sqref="J1">
    <cfRule type="top10" priority="25" bottom="1" rank="1"/>
    <cfRule type="top10" dxfId="23" priority="26" rank="1"/>
  </conditionalFormatting>
  <conditionalFormatting sqref="E1">
    <cfRule type="top10" priority="35" bottom="1" rank="1"/>
    <cfRule type="top10" dxfId="22" priority="36" rank="1"/>
  </conditionalFormatting>
  <conditionalFormatting sqref="F1">
    <cfRule type="top10" priority="33" bottom="1" rank="1"/>
    <cfRule type="top10" dxfId="21" priority="34" rank="1"/>
  </conditionalFormatting>
  <conditionalFormatting sqref="G1">
    <cfRule type="top10" priority="31" bottom="1" rank="1"/>
    <cfRule type="top10" dxfId="20" priority="32" rank="1"/>
  </conditionalFormatting>
  <conditionalFormatting sqref="H1">
    <cfRule type="top10" priority="29" bottom="1" rank="1"/>
    <cfRule type="top10" dxfId="19" priority="30" rank="1"/>
  </conditionalFormatting>
  <conditionalFormatting sqref="I1">
    <cfRule type="top10" priority="27" bottom="1" rank="1"/>
    <cfRule type="top10" dxfId="18" priority="28" rank="1"/>
  </conditionalFormatting>
  <conditionalFormatting sqref="E2">
    <cfRule type="top10" dxfId="17" priority="1" rank="1"/>
  </conditionalFormatting>
  <conditionalFormatting sqref="F2">
    <cfRule type="top10" dxfId="16" priority="2" rank="1"/>
  </conditionalFormatting>
  <conditionalFormatting sqref="G2">
    <cfRule type="top10" dxfId="15" priority="3" rank="1"/>
  </conditionalFormatting>
  <conditionalFormatting sqref="H2">
    <cfRule type="top10" dxfId="14" priority="4" rank="1"/>
  </conditionalFormatting>
  <conditionalFormatting sqref="I2">
    <cfRule type="top10" dxfId="13" priority="5" rank="1"/>
  </conditionalFormatting>
  <conditionalFormatting sqref="J2">
    <cfRule type="top10" dxfId="12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7D8CF2-52DE-4CE3-A13A-8F8518285BD4}">
          <x14:formula1>
            <xm:f>'[ABRA ARKANSAS Scoring Program.xlsx]DATA SHEET'!#REF!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88A8-271B-457E-AA35-B1235D3E8385}">
  <dimension ref="A1:O4"/>
  <sheetViews>
    <sheetView workbookViewId="0">
      <selection activeCell="D9" sqref="D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10</v>
      </c>
      <c r="C1" s="4" t="s">
        <v>1</v>
      </c>
      <c r="D1" s="5" t="s">
        <v>2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4" t="s">
        <v>7</v>
      </c>
      <c r="N1" s="5" t="s">
        <v>19</v>
      </c>
      <c r="O1" s="5" t="s">
        <v>5</v>
      </c>
    </row>
    <row r="2" spans="1:15" ht="15.75" x14ac:dyDescent="0.3">
      <c r="A2" s="10" t="s">
        <v>26</v>
      </c>
      <c r="B2" s="11" t="s">
        <v>36</v>
      </c>
      <c r="C2" s="12">
        <v>43722</v>
      </c>
      <c r="D2" s="13" t="s">
        <v>28</v>
      </c>
      <c r="E2" s="14">
        <v>134</v>
      </c>
      <c r="F2" s="14">
        <v>168</v>
      </c>
      <c r="G2" s="14">
        <v>158</v>
      </c>
      <c r="H2" s="14">
        <v>146</v>
      </c>
      <c r="I2" s="14">
        <v>156</v>
      </c>
      <c r="J2" s="14">
        <v>148</v>
      </c>
      <c r="K2" s="15">
        <f t="shared" ref="K2" si="0">COUNT(E2:J2)</f>
        <v>6</v>
      </c>
      <c r="L2" s="15">
        <f t="shared" ref="L2" si="1">SUM(E2:J2)</f>
        <v>910</v>
      </c>
      <c r="M2" s="16">
        <f t="shared" ref="M2" si="2">SUM(L2/K2)</f>
        <v>151.66666666666666</v>
      </c>
      <c r="N2" s="11">
        <v>4</v>
      </c>
      <c r="O2" s="17">
        <f t="shared" ref="O2" si="3">SUM(M2+N2)</f>
        <v>155.66666666666666</v>
      </c>
    </row>
    <row r="4" spans="1:15" x14ac:dyDescent="0.25">
      <c r="K4" s="1">
        <f>SUM(K2:K3)</f>
        <v>6</v>
      </c>
      <c r="L4" s="1">
        <f>SUM(L2:L3)</f>
        <v>910</v>
      </c>
      <c r="M4" s="1">
        <f>SUM(L4/K4)</f>
        <v>151.66666666666666</v>
      </c>
      <c r="N4" s="1">
        <f>SUM(N2:N3)</f>
        <v>4</v>
      </c>
      <c r="O4" s="3">
        <f t="shared" ref="O4" si="4">SUM(M4+N4)</f>
        <v>155.66666666666666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"/>
  </protectedRanges>
  <conditionalFormatting sqref="J1">
    <cfRule type="top10" priority="73" bottom="1" rank="1"/>
    <cfRule type="top10" dxfId="11" priority="74" rank="1"/>
  </conditionalFormatting>
  <conditionalFormatting sqref="E1">
    <cfRule type="top10" priority="83" bottom="1" rank="1"/>
    <cfRule type="top10" dxfId="10" priority="84" rank="1"/>
  </conditionalFormatting>
  <conditionalFormatting sqref="F1">
    <cfRule type="top10" priority="81" bottom="1" rank="1"/>
    <cfRule type="top10" dxfId="9" priority="82" rank="1"/>
  </conditionalFormatting>
  <conditionalFormatting sqref="G1">
    <cfRule type="top10" priority="79" bottom="1" rank="1"/>
    <cfRule type="top10" dxfId="8" priority="80" rank="1"/>
  </conditionalFormatting>
  <conditionalFormatting sqref="H1">
    <cfRule type="top10" priority="77" bottom="1" rank="1"/>
    <cfRule type="top10" dxfId="7" priority="78" rank="1"/>
  </conditionalFormatting>
  <conditionalFormatting sqref="I1">
    <cfRule type="top10" priority="75" bottom="1" rank="1"/>
    <cfRule type="top10" dxfId="6" priority="76" rank="1"/>
  </conditionalFormatting>
  <conditionalFormatting sqref="E2">
    <cfRule type="top10" dxfId="5" priority="1" rank="1"/>
  </conditionalFormatting>
  <conditionalFormatting sqref="F2">
    <cfRule type="top10" dxfId="4" priority="2" rank="1"/>
  </conditionalFormatting>
  <conditionalFormatting sqref="G2">
    <cfRule type="top10" dxfId="3" priority="3" rank="1"/>
  </conditionalFormatting>
  <conditionalFormatting sqref="H2">
    <cfRule type="top10" dxfId="2" priority="4" rank="1"/>
  </conditionalFormatting>
  <conditionalFormatting sqref="I2">
    <cfRule type="top10" dxfId="1" priority="5" rank="1"/>
  </conditionalFormatting>
  <conditionalFormatting sqref="J2">
    <cfRule type="top10" dxfId="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4B9374-6419-41E7-A690-2D5F926892AC}">
          <x14:formula1>
            <xm:f>'[ABRA ARKANSAS Scoring Program.xlsx]DATA SHEET'!#REF!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Arkansas Unlimited</vt:lpstr>
      <vt:lpstr>Chacon, Joe</vt:lpstr>
      <vt:lpstr>Collins, Brian</vt:lpstr>
      <vt:lpstr>Demarst, Mark</vt:lpstr>
      <vt:lpstr>Chacon, Lisa</vt:lpstr>
      <vt:lpstr>Sears, Fred</vt:lpstr>
      <vt:lpstr>McGill, Larry</vt:lpstr>
      <vt:lpstr>Dunegan, Cody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2019-07-21T14:03:53Z</cp:lastPrinted>
  <dcterms:created xsi:type="dcterms:W3CDTF">2014-07-13T16:34:26Z</dcterms:created>
  <dcterms:modified xsi:type="dcterms:W3CDTF">2019-09-15T20:31:11Z</dcterms:modified>
</cp:coreProperties>
</file>