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BRA 2021\Virginia Indoor 2021\"/>
    </mc:Choice>
  </mc:AlternateContent>
  <xr:revisionPtr revIDLastSave="0" documentId="13_ncr:1_{4CCF70E7-5FAF-4FBD-8EA4-D7E536DC6426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Virginia Indoor Rankings" sheetId="1" r:id="rId2"/>
    <sheet name="Arvin Foster" sheetId="297" r:id="rId3"/>
    <sheet name="Barry Maney" sheetId="266" r:id="rId4"/>
    <sheet name="Benji Matoy" sheetId="110" r:id="rId5"/>
    <sheet name="Bill Cordle" sheetId="291" r:id="rId6"/>
    <sheet name="Bob Laauser" sheetId="269" r:id="rId7"/>
    <sheet name="Brad Patton" sheetId="241" r:id="rId8"/>
    <sheet name="Bruce Lilley" sheetId="289" r:id="rId9"/>
    <sheet name="Cecil Combs" sheetId="243" r:id="rId10"/>
    <sheet name="Charles Miller" sheetId="295" r:id="rId11"/>
    <sheet name="Chuck Morrell" sheetId="125" r:id="rId12"/>
    <sheet name="Chris Bradley" sheetId="274" r:id="rId13"/>
    <sheet name="Claude Pennington" sheetId="174" r:id="rId14"/>
    <sheet name="Cody Dockery" sheetId="293" r:id="rId15"/>
    <sheet name="Dale Cauthen" sheetId="290" r:id="rId16"/>
    <sheet name="Danny Sissom" sheetId="296" r:id="rId17"/>
    <sheet name="Dave Jennings" sheetId="88" r:id="rId18"/>
    <sheet name="David Huff" sheetId="90" r:id="rId19"/>
    <sheet name="Dennis Huffman" sheetId="280" r:id="rId20"/>
    <sheet name="Doc Gilliam" sheetId="89" r:id="rId21"/>
    <sheet name="Ethan Pennington" sheetId="273" r:id="rId22"/>
    <sheet name="Gary Gallion" sheetId="276" r:id="rId23"/>
    <sheet name="Gary Widener" sheetId="287" r:id="rId24"/>
    <sheet name="George Atkins" sheetId="268" r:id="rId25"/>
    <sheet name="Jay Boyd" sheetId="85" r:id="rId26"/>
    <sheet name="Jeff Riester" sheetId="299" r:id="rId27"/>
    <sheet name="Jeromy Viands" sheetId="264" r:id="rId28"/>
    <sheet name="Jimmy Neice" sheetId="294" r:id="rId29"/>
    <sheet name="Jody Campbell" sheetId="267" r:id="rId30"/>
    <sheet name="John Lilley" sheetId="288" r:id="rId31"/>
    <sheet name="Jud Denniston" sheetId="272" r:id="rId32"/>
    <sheet name="Judy Gallion" sheetId="277" r:id="rId33"/>
    <sheet name="Keith Northcutt" sheetId="202" r:id="rId34"/>
    <sheet name="Ken Joyce" sheetId="284" r:id="rId35"/>
    <sheet name="Kimberly Duff" sheetId="279" r:id="rId36"/>
    <sheet name="Mark Burns" sheetId="275" r:id="rId37"/>
    <sheet name="Mathew Strong" sheetId="244" r:id="rId38"/>
    <sheet name="Matthew Tignor" sheetId="292" r:id="rId39"/>
    <sheet name="Melvin Ferguson" sheetId="261" r:id="rId40"/>
    <sheet name="Mike Gross" sheetId="245" r:id="rId41"/>
    <sheet name="Mike Rorer" sheetId="128" r:id="rId42"/>
    <sheet name="Rick Smith" sheetId="286" r:id="rId43"/>
    <sheet name="Russ Peters" sheetId="282" r:id="rId44"/>
    <sheet name="Scott Sexton" sheetId="270" r:id="rId45"/>
    <sheet name="Stanley Canter" sheetId="173" r:id="rId46"/>
    <sheet name="Stephen Rorer" sheetId="278" r:id="rId47"/>
    <sheet name="Steve Fletcher" sheetId="281" r:id="rId48"/>
    <sheet name="Steve Pennington" sheetId="87" r:id="rId49"/>
    <sheet name="Tim Miller" sheetId="283" r:id="rId50"/>
    <sheet name="Timmy Rolland" sheetId="271" r:id="rId51"/>
    <sheet name="Tom Tignor" sheetId="91" r:id="rId52"/>
    <sheet name="Wayne Wills" sheetId="265" r:id="rId53"/>
    <sheet name="Wallace Smallwood" sheetId="298" r:id="rId54"/>
  </sheets>
  <externalReferences>
    <externalReference r:id="rId55"/>
    <externalReference r:id="rId56"/>
  </externalReferences>
  <definedNames>
    <definedName name="_xlnm._FilterDatabase" localSheetId="1" hidden="1">'Virginia Indoor Rankings'!$C$5:$H$37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N4" i="299"/>
  <c r="L4" i="299"/>
  <c r="K4" i="299"/>
  <c r="D81" i="1"/>
  <c r="N17" i="290"/>
  <c r="G81" i="1" s="1"/>
  <c r="L17" i="290"/>
  <c r="M17" i="290" s="1"/>
  <c r="F81" i="1" s="1"/>
  <c r="K17" i="290"/>
  <c r="H30" i="1"/>
  <c r="G30" i="1"/>
  <c r="F30" i="1"/>
  <c r="E30" i="1"/>
  <c r="D30" i="1"/>
  <c r="N4" i="298"/>
  <c r="L4" i="298"/>
  <c r="K4" i="298"/>
  <c r="H29" i="1"/>
  <c r="G29" i="1"/>
  <c r="F29" i="1"/>
  <c r="E29" i="1"/>
  <c r="D29" i="1"/>
  <c r="N4" i="297"/>
  <c r="L4" i="297"/>
  <c r="M4" i="297" s="1"/>
  <c r="O4" i="297" s="1"/>
  <c r="K4" i="297"/>
  <c r="E24" i="1"/>
  <c r="N5" i="296"/>
  <c r="G24" i="1" s="1"/>
  <c r="L5" i="296"/>
  <c r="K5" i="296"/>
  <c r="D24" i="1" s="1"/>
  <c r="N7" i="295"/>
  <c r="G89" i="1" s="1"/>
  <c r="L7" i="295"/>
  <c r="E89" i="1" s="1"/>
  <c r="K7" i="295"/>
  <c r="D89" i="1" s="1"/>
  <c r="N7" i="294"/>
  <c r="G20" i="1" s="1"/>
  <c r="L7" i="294"/>
  <c r="E20" i="1" s="1"/>
  <c r="K7" i="294"/>
  <c r="D20" i="1" s="1"/>
  <c r="M4" i="299" l="1"/>
  <c r="O4" i="299" s="1"/>
  <c r="E81" i="1"/>
  <c r="O17" i="290"/>
  <c r="H81" i="1" s="1"/>
  <c r="M5" i="296"/>
  <c r="M4" i="298"/>
  <c r="O4" i="298" s="1"/>
  <c r="M7" i="295"/>
  <c r="M7" i="294"/>
  <c r="E59" i="1"/>
  <c r="N5" i="293"/>
  <c r="G59" i="1" s="1"/>
  <c r="L5" i="293"/>
  <c r="K5" i="293"/>
  <c r="D59" i="1" s="1"/>
  <c r="N4" i="292"/>
  <c r="G75" i="1" s="1"/>
  <c r="L4" i="292"/>
  <c r="E75" i="1" s="1"/>
  <c r="K4" i="292"/>
  <c r="D75" i="1" s="1"/>
  <c r="O7" i="295" l="1"/>
  <c r="H89" i="1" s="1"/>
  <c r="F89" i="1"/>
  <c r="O5" i="296"/>
  <c r="H24" i="1" s="1"/>
  <c r="F24" i="1"/>
  <c r="O7" i="294"/>
  <c r="H20" i="1" s="1"/>
  <c r="F20" i="1"/>
  <c r="M5" i="293"/>
  <c r="M4" i="292"/>
  <c r="N5" i="291"/>
  <c r="G60" i="1" s="1"/>
  <c r="L5" i="291"/>
  <c r="E60" i="1" s="1"/>
  <c r="K5" i="291"/>
  <c r="D60" i="1" s="1"/>
  <c r="N25" i="125"/>
  <c r="G76" i="1" s="1"/>
  <c r="L25" i="125"/>
  <c r="E76" i="1" s="1"/>
  <c r="K25" i="125"/>
  <c r="D76" i="1" s="1"/>
  <c r="N7" i="290"/>
  <c r="G62" i="1" s="1"/>
  <c r="L7" i="290"/>
  <c r="K7" i="290"/>
  <c r="D62" i="1" s="1"/>
  <c r="O5" i="293" l="1"/>
  <c r="H59" i="1" s="1"/>
  <c r="F59" i="1"/>
  <c r="M7" i="290"/>
  <c r="O7" i="290" s="1"/>
  <c r="H62" i="1" s="1"/>
  <c r="O4" i="292"/>
  <c r="H75" i="1" s="1"/>
  <c r="F75" i="1"/>
  <c r="M5" i="291"/>
  <c r="E62" i="1"/>
  <c r="M25" i="125"/>
  <c r="F62" i="1" l="1"/>
  <c r="O5" i="291"/>
  <c r="H60" i="1" s="1"/>
  <c r="F60" i="1"/>
  <c r="O25" i="125"/>
  <c r="H76" i="1" s="1"/>
  <c r="F76" i="1"/>
  <c r="N6" i="289"/>
  <c r="G37" i="1" s="1"/>
  <c r="L6" i="289"/>
  <c r="E37" i="1" s="1"/>
  <c r="K6" i="289"/>
  <c r="D37" i="1" s="1"/>
  <c r="N6" i="288"/>
  <c r="G43" i="1" s="1"/>
  <c r="L6" i="288"/>
  <c r="E43" i="1" s="1"/>
  <c r="K6" i="288"/>
  <c r="D43" i="1" s="1"/>
  <c r="N9" i="287"/>
  <c r="G11" i="1" s="1"/>
  <c r="L9" i="287"/>
  <c r="E11" i="1" s="1"/>
  <c r="K9" i="287"/>
  <c r="D11" i="1" s="1"/>
  <c r="N7" i="284"/>
  <c r="L7" i="284"/>
  <c r="K7" i="284"/>
  <c r="M6" i="289" l="1"/>
  <c r="M6" i="288"/>
  <c r="M9" i="287"/>
  <c r="N22" i="280"/>
  <c r="G58" i="1" s="1"/>
  <c r="L22" i="280"/>
  <c r="E58" i="1" s="1"/>
  <c r="K22" i="280"/>
  <c r="D58" i="1" s="1"/>
  <c r="D46" i="1"/>
  <c r="N5" i="286"/>
  <c r="G46" i="1" s="1"/>
  <c r="L5" i="286"/>
  <c r="E46" i="1" s="1"/>
  <c r="K5" i="286"/>
  <c r="E16" i="1"/>
  <c r="G16" i="1"/>
  <c r="D16" i="1"/>
  <c r="N25" i="265"/>
  <c r="G61" i="1" s="1"/>
  <c r="L25" i="265"/>
  <c r="E61" i="1" s="1"/>
  <c r="K25" i="265"/>
  <c r="D61" i="1" s="1"/>
  <c r="N18" i="87"/>
  <c r="G25" i="1" s="1"/>
  <c r="L18" i="87"/>
  <c r="E25" i="1" s="1"/>
  <c r="K18" i="87"/>
  <c r="D25" i="1" s="1"/>
  <c r="E41" i="1"/>
  <c r="N4" i="283"/>
  <c r="G41" i="1" s="1"/>
  <c r="L4" i="283"/>
  <c r="K4" i="283"/>
  <c r="D41" i="1" s="1"/>
  <c r="N5" i="282"/>
  <c r="G34" i="1" s="1"/>
  <c r="L5" i="282"/>
  <c r="E34" i="1" s="1"/>
  <c r="K5" i="282"/>
  <c r="D34" i="1" s="1"/>
  <c r="N28" i="88"/>
  <c r="G17" i="1" s="1"/>
  <c r="L28" i="88"/>
  <c r="E17" i="1" s="1"/>
  <c r="K28" i="88"/>
  <c r="D17" i="1" s="1"/>
  <c r="N14" i="264"/>
  <c r="G42" i="1" s="1"/>
  <c r="L14" i="264"/>
  <c r="E42" i="1" s="1"/>
  <c r="K14" i="264"/>
  <c r="D42" i="1" s="1"/>
  <c r="D31" i="1"/>
  <c r="N5" i="281"/>
  <c r="G31" i="1" s="1"/>
  <c r="L5" i="281"/>
  <c r="E31" i="1" s="1"/>
  <c r="K5" i="281"/>
  <c r="N21" i="89"/>
  <c r="G22" i="1" s="1"/>
  <c r="L21" i="89"/>
  <c r="E22" i="1" s="1"/>
  <c r="K21" i="89"/>
  <c r="D22" i="1" s="1"/>
  <c r="N8" i="280"/>
  <c r="G14" i="1" s="1"/>
  <c r="L8" i="280"/>
  <c r="K8" i="280"/>
  <c r="D14" i="1" s="1"/>
  <c r="M4" i="283" l="1"/>
  <c r="O6" i="288"/>
  <c r="H43" i="1" s="1"/>
  <c r="F43" i="1"/>
  <c r="M14" i="264"/>
  <c r="O6" i="289"/>
  <c r="H37" i="1" s="1"/>
  <c r="F37" i="1"/>
  <c r="O9" i="287"/>
  <c r="H11" i="1" s="1"/>
  <c r="F11" i="1"/>
  <c r="M22" i="280"/>
  <c r="F58" i="1" s="1"/>
  <c r="M7" i="284"/>
  <c r="M5" i="286"/>
  <c r="M25" i="265"/>
  <c r="M8" i="280"/>
  <c r="E14" i="1"/>
  <c r="M18" i="87"/>
  <c r="M5" i="282"/>
  <c r="M28" i="88"/>
  <c r="M5" i="281"/>
  <c r="M21" i="89"/>
  <c r="N4" i="279"/>
  <c r="G80" i="1" s="1"/>
  <c r="L4" i="279"/>
  <c r="E80" i="1" s="1"/>
  <c r="K4" i="279"/>
  <c r="D80" i="1" s="1"/>
  <c r="N11" i="277"/>
  <c r="G73" i="1" s="1"/>
  <c r="L11" i="277"/>
  <c r="E73" i="1" s="1"/>
  <c r="K11" i="277"/>
  <c r="D73" i="1" s="1"/>
  <c r="N14" i="276"/>
  <c r="G70" i="1" s="1"/>
  <c r="L14" i="276"/>
  <c r="E70" i="1" s="1"/>
  <c r="K14" i="276"/>
  <c r="D70" i="1" s="1"/>
  <c r="N4" i="278"/>
  <c r="G47" i="1" s="1"/>
  <c r="L4" i="278"/>
  <c r="E47" i="1" s="1"/>
  <c r="K4" i="278"/>
  <c r="D47" i="1" s="1"/>
  <c r="N4" i="277"/>
  <c r="G45" i="1" s="1"/>
  <c r="L4" i="277"/>
  <c r="E45" i="1" s="1"/>
  <c r="K4" i="277"/>
  <c r="D45" i="1" s="1"/>
  <c r="N4" i="276"/>
  <c r="G44" i="1" s="1"/>
  <c r="L4" i="276"/>
  <c r="E44" i="1" s="1"/>
  <c r="K4" i="276"/>
  <c r="D44" i="1" s="1"/>
  <c r="N4" i="275"/>
  <c r="G39" i="1" s="1"/>
  <c r="L4" i="275"/>
  <c r="E39" i="1" s="1"/>
  <c r="K4" i="275"/>
  <c r="D39" i="1" s="1"/>
  <c r="N4" i="274"/>
  <c r="G38" i="1" s="1"/>
  <c r="L4" i="274"/>
  <c r="E38" i="1" s="1"/>
  <c r="K4" i="274"/>
  <c r="D38" i="1" s="1"/>
  <c r="N4" i="273"/>
  <c r="G36" i="1" s="1"/>
  <c r="L4" i="273"/>
  <c r="E36" i="1" s="1"/>
  <c r="K4" i="273"/>
  <c r="D36" i="1" s="1"/>
  <c r="N7" i="272"/>
  <c r="G18" i="1" s="1"/>
  <c r="L7" i="272"/>
  <c r="E18" i="1" s="1"/>
  <c r="K7" i="272"/>
  <c r="D18" i="1" s="1"/>
  <c r="E33" i="1"/>
  <c r="N5" i="271"/>
  <c r="G33" i="1" s="1"/>
  <c r="L5" i="271"/>
  <c r="K5" i="271"/>
  <c r="D33" i="1" s="1"/>
  <c r="E32" i="1"/>
  <c r="N4" i="270"/>
  <c r="G32" i="1" s="1"/>
  <c r="L4" i="270"/>
  <c r="K4" i="270"/>
  <c r="D32" i="1" s="1"/>
  <c r="N6" i="91"/>
  <c r="G71" i="1" s="1"/>
  <c r="L6" i="91"/>
  <c r="E71" i="1" s="1"/>
  <c r="K6" i="91"/>
  <c r="D71" i="1" s="1"/>
  <c r="N6" i="269"/>
  <c r="G79" i="1" s="1"/>
  <c r="L6" i="269"/>
  <c r="E79" i="1" s="1"/>
  <c r="K6" i="269"/>
  <c r="D79" i="1" s="1"/>
  <c r="O5" i="282" l="1"/>
  <c r="H34" i="1" s="1"/>
  <c r="F34" i="1"/>
  <c r="M4" i="270"/>
  <c r="M4" i="278"/>
  <c r="M4" i="279"/>
  <c r="O14" i="264"/>
  <c r="H42" i="1" s="1"/>
  <c r="F42" i="1"/>
  <c r="M5" i="271"/>
  <c r="M4" i="275"/>
  <c r="M14" i="276"/>
  <c r="F70" i="1" s="1"/>
  <c r="O4" i="283"/>
  <c r="H41" i="1" s="1"/>
  <c r="F41" i="1"/>
  <c r="O22" i="280"/>
  <c r="H58" i="1" s="1"/>
  <c r="O5" i="286"/>
  <c r="H46" i="1" s="1"/>
  <c r="F46" i="1"/>
  <c r="O7" i="284"/>
  <c r="H16" i="1" s="1"/>
  <c r="F16" i="1"/>
  <c r="O25" i="265"/>
  <c r="H61" i="1" s="1"/>
  <c r="F61" i="1"/>
  <c r="O28" i="88"/>
  <c r="H17" i="1" s="1"/>
  <c r="F17" i="1"/>
  <c r="M6" i="269"/>
  <c r="O21" i="89"/>
  <c r="H22" i="1" s="1"/>
  <c r="F22" i="1"/>
  <c r="O18" i="87"/>
  <c r="H25" i="1" s="1"/>
  <c r="F25" i="1"/>
  <c r="O8" i="280"/>
  <c r="H14" i="1" s="1"/>
  <c r="F14" i="1"/>
  <c r="O5" i="281"/>
  <c r="H31" i="1" s="1"/>
  <c r="F31" i="1"/>
  <c r="M6" i="91"/>
  <c r="M11" i="277"/>
  <c r="O14" i="276"/>
  <c r="H70" i="1" s="1"/>
  <c r="M4" i="277"/>
  <c r="M4" i="276"/>
  <c r="M4" i="274"/>
  <c r="M4" i="273"/>
  <c r="M7" i="272"/>
  <c r="E40" i="1"/>
  <c r="N5" i="268"/>
  <c r="G40" i="1" s="1"/>
  <c r="L5" i="268"/>
  <c r="K5" i="268"/>
  <c r="D40" i="1" s="1"/>
  <c r="N7" i="267"/>
  <c r="G28" i="1" s="1"/>
  <c r="L7" i="267"/>
  <c r="E28" i="1" s="1"/>
  <c r="K7" i="267"/>
  <c r="D28" i="1" s="1"/>
  <c r="N5" i="266"/>
  <c r="G19" i="1" s="1"/>
  <c r="L5" i="266"/>
  <c r="K5" i="266"/>
  <c r="D19" i="1" s="1"/>
  <c r="N15" i="265"/>
  <c r="G8" i="1" s="1"/>
  <c r="K15" i="265"/>
  <c r="D8" i="1" s="1"/>
  <c r="N16" i="88"/>
  <c r="G54" i="1" s="1"/>
  <c r="L16" i="88"/>
  <c r="K16" i="88"/>
  <c r="D54" i="1" s="1"/>
  <c r="N8" i="87"/>
  <c r="G55" i="1" s="1"/>
  <c r="L8" i="87"/>
  <c r="K8" i="87"/>
  <c r="D55" i="1" s="1"/>
  <c r="O11" i="277" l="1"/>
  <c r="H73" i="1" s="1"/>
  <c r="F73" i="1"/>
  <c r="O5" i="271"/>
  <c r="H33" i="1" s="1"/>
  <c r="F33" i="1"/>
  <c r="O4" i="276"/>
  <c r="H44" i="1" s="1"/>
  <c r="F44" i="1"/>
  <c r="O4" i="277"/>
  <c r="H45" i="1" s="1"/>
  <c r="F45" i="1"/>
  <c r="O4" i="274"/>
  <c r="H38" i="1" s="1"/>
  <c r="F38" i="1"/>
  <c r="O4" i="278"/>
  <c r="H47" i="1" s="1"/>
  <c r="F47" i="1"/>
  <c r="M5" i="266"/>
  <c r="O5" i="266" s="1"/>
  <c r="H19" i="1" s="1"/>
  <c r="O4" i="270"/>
  <c r="H32" i="1" s="1"/>
  <c r="F32" i="1"/>
  <c r="O4" i="273"/>
  <c r="H36" i="1" s="1"/>
  <c r="F36" i="1"/>
  <c r="O4" i="275"/>
  <c r="H39" i="1" s="1"/>
  <c r="F39" i="1"/>
  <c r="O4" i="279"/>
  <c r="H80" i="1" s="1"/>
  <c r="F80" i="1"/>
  <c r="O6" i="269"/>
  <c r="H79" i="1" s="1"/>
  <c r="F79" i="1"/>
  <c r="O7" i="272"/>
  <c r="H18" i="1" s="1"/>
  <c r="F18" i="1"/>
  <c r="E19" i="1"/>
  <c r="F19" i="1"/>
  <c r="M16" i="88"/>
  <c r="O16" i="88" s="1"/>
  <c r="H54" i="1" s="1"/>
  <c r="M8" i="87"/>
  <c r="F55" i="1" s="1"/>
  <c r="O6" i="91"/>
  <c r="H71" i="1" s="1"/>
  <c r="F71" i="1"/>
  <c r="E54" i="1"/>
  <c r="E55" i="1"/>
  <c r="M5" i="268"/>
  <c r="M7" i="267"/>
  <c r="L15" i="265"/>
  <c r="F54" i="1" l="1"/>
  <c r="O8" i="87"/>
  <c r="H55" i="1" s="1"/>
  <c r="O7" i="267"/>
  <c r="H28" i="1" s="1"/>
  <c r="F28" i="1"/>
  <c r="O5" i="268"/>
  <c r="H40" i="1" s="1"/>
  <c r="F40" i="1"/>
  <c r="M15" i="265"/>
  <c r="E8" i="1"/>
  <c r="O15" i="265" l="1"/>
  <c r="H8" i="1" s="1"/>
  <c r="F8" i="1"/>
  <c r="N5" i="264" l="1"/>
  <c r="G77" i="1" s="1"/>
  <c r="L5" i="264"/>
  <c r="K5" i="264"/>
  <c r="D77" i="1" l="1"/>
  <c r="M5" i="264"/>
  <c r="O5" i="264" s="1"/>
  <c r="H77" i="1" s="1"/>
  <c r="E77" i="1"/>
  <c r="F77" i="1" l="1"/>
  <c r="N5" i="261"/>
  <c r="G26" i="1" s="1"/>
  <c r="L5" i="261"/>
  <c r="K5" i="261"/>
  <c r="D26" i="1" l="1"/>
  <c r="E26" i="1"/>
  <c r="M5" i="261"/>
  <c r="O5" i="261" l="1"/>
  <c r="H26" i="1" s="1"/>
  <c r="F26" i="1"/>
  <c r="N8" i="245" l="1"/>
  <c r="G13" i="1" s="1"/>
  <c r="L8" i="245"/>
  <c r="K8" i="245"/>
  <c r="N7" i="244"/>
  <c r="G21" i="1" s="1"/>
  <c r="L7" i="244"/>
  <c r="K7" i="244"/>
  <c r="N20" i="243"/>
  <c r="G9" i="1" s="1"/>
  <c r="L20" i="243"/>
  <c r="K20" i="243"/>
  <c r="N5" i="241"/>
  <c r="G35" i="1" s="1"/>
  <c r="L5" i="241"/>
  <c r="K5" i="241"/>
  <c r="D13" i="1" l="1"/>
  <c r="E13" i="1"/>
  <c r="E35" i="1"/>
  <c r="D9" i="1"/>
  <c r="D21" i="1"/>
  <c r="M8" i="245"/>
  <c r="E21" i="1"/>
  <c r="M7" i="244"/>
  <c r="E9" i="1"/>
  <c r="M20" i="243"/>
  <c r="D35" i="1"/>
  <c r="M5" i="241"/>
  <c r="O8" i="245" l="1"/>
  <c r="H13" i="1" s="1"/>
  <c r="F13" i="1"/>
  <c r="O7" i="244"/>
  <c r="H21" i="1" s="1"/>
  <c r="F21" i="1"/>
  <c r="O20" i="243"/>
  <c r="H9" i="1" s="1"/>
  <c r="F9" i="1"/>
  <c r="O5" i="241"/>
  <c r="H35" i="1" s="1"/>
  <c r="F35" i="1"/>
  <c r="N5" i="202" l="1"/>
  <c r="G78" i="1" s="1"/>
  <c r="L5" i="202"/>
  <c r="K5" i="202"/>
  <c r="M5" i="202" l="1"/>
  <c r="F78" i="1" s="1"/>
  <c r="D78" i="1"/>
  <c r="E78" i="1"/>
  <c r="N5" i="196"/>
  <c r="L5" i="196"/>
  <c r="K5" i="196"/>
  <c r="O5" i="202" l="1"/>
  <c r="H78" i="1" s="1"/>
  <c r="M5" i="196"/>
  <c r="O5" i="196" s="1"/>
  <c r="L13" i="174" l="1"/>
  <c r="K13" i="174"/>
  <c r="D12" i="1" s="1"/>
  <c r="N13" i="174"/>
  <c r="G12" i="1" s="1"/>
  <c r="L12" i="173"/>
  <c r="K12" i="173"/>
  <c r="N12" i="173"/>
  <c r="G10" i="1" s="1"/>
  <c r="N5" i="128"/>
  <c r="G90" i="1" s="1"/>
  <c r="L5" i="128"/>
  <c r="E90" i="1" s="1"/>
  <c r="K5" i="128"/>
  <c r="D90" i="1" s="1"/>
  <c r="N23" i="90"/>
  <c r="G27" i="1" s="1"/>
  <c r="L23" i="90"/>
  <c r="K23" i="90"/>
  <c r="D27" i="1" s="1"/>
  <c r="N13" i="125"/>
  <c r="G7" i="1" s="1"/>
  <c r="L13" i="125"/>
  <c r="K13" i="125"/>
  <c r="D7" i="1" s="1"/>
  <c r="K4" i="110"/>
  <c r="N4" i="110"/>
  <c r="G72" i="1" s="1"/>
  <c r="L4" i="110"/>
  <c r="K6" i="90"/>
  <c r="N6" i="90"/>
  <c r="G74" i="1" s="1"/>
  <c r="L7" i="89"/>
  <c r="N7" i="89"/>
  <c r="G57" i="1" s="1"/>
  <c r="L26" i="85"/>
  <c r="E6" i="1" s="1"/>
  <c r="N26" i="85"/>
  <c r="G6" i="1" s="1"/>
  <c r="E57" i="1" l="1"/>
  <c r="M4" i="110"/>
  <c r="F72" i="1" s="1"/>
  <c r="M13" i="174"/>
  <c r="O13" i="174" s="1"/>
  <c r="H12" i="1" s="1"/>
  <c r="E12" i="1"/>
  <c r="K7" i="89"/>
  <c r="E10" i="1"/>
  <c r="E72" i="1"/>
  <c r="D72" i="1"/>
  <c r="D74" i="1"/>
  <c r="K26" i="85"/>
  <c r="L6" i="90"/>
  <c r="E27" i="1"/>
  <c r="M23" i="90"/>
  <c r="E7" i="1"/>
  <c r="M13" i="125"/>
  <c r="M5" i="128"/>
  <c r="F90" i="1" s="1"/>
  <c r="M12" i="173"/>
  <c r="D10" i="1"/>
  <c r="D57" i="1" l="1"/>
  <c r="O4" i="110"/>
  <c r="H72" i="1" s="1"/>
  <c r="F12" i="1"/>
  <c r="M7" i="89"/>
  <c r="F57" i="1" s="1"/>
  <c r="O5" i="128"/>
  <c r="H90" i="1" s="1"/>
  <c r="O12" i="173"/>
  <c r="H10" i="1" s="1"/>
  <c r="F10" i="1"/>
  <c r="O23" i="90"/>
  <c r="H27" i="1" s="1"/>
  <c r="F27" i="1"/>
  <c r="O13" i="125"/>
  <c r="H7" i="1" s="1"/>
  <c r="F7" i="1"/>
  <c r="M6" i="90"/>
  <c r="E74" i="1"/>
  <c r="D6" i="1"/>
  <c r="M26" i="85"/>
  <c r="O7" i="89" l="1"/>
  <c r="H57" i="1" s="1"/>
  <c r="F6" i="1"/>
  <c r="O26" i="85"/>
  <c r="H6" i="1" s="1"/>
  <c r="F74" i="1"/>
  <c r="O6" i="90"/>
  <c r="H74" i="1" s="1"/>
</calcChain>
</file>

<file path=xl/sharedStrings.xml><?xml version="1.0" encoding="utf-8"?>
<sst xmlns="http://schemas.openxmlformats.org/spreadsheetml/2006/main" count="1848" uniqueCount="130">
  <si>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</si>
  <si>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</si>
  <si>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</si>
  <si>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</si>
  <si>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</si>
  <si>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</si>
  <si>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</si>
  <si>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</si>
  <si>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</si>
  <si>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</si>
  <si>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</si>
  <si>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</si>
  <si>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</si>
  <si>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</si>
  <si>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</si>
  <si>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</si>
  <si>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</si>
  <si>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</si>
  <si>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</si>
  <si>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</si>
  <si>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</si>
  <si>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Factory</t>
  </si>
  <si>
    <t>Return to Rankings</t>
  </si>
  <si>
    <t>Outlaw Lite</t>
  </si>
  <si>
    <t>Outlaw Lt</t>
  </si>
  <si>
    <t>Jay Boyd</t>
  </si>
  <si>
    <t>Steve Pennington</t>
  </si>
  <si>
    <t>Dave Jennings</t>
  </si>
  <si>
    <t>Doc Gilliam</t>
  </si>
  <si>
    <t>David Huff</t>
  </si>
  <si>
    <t>Tom Tignor</t>
  </si>
  <si>
    <t xml:space="preserve">Unlimited </t>
  </si>
  <si>
    <t xml:space="preserve">Outlaw Hvy </t>
  </si>
  <si>
    <t>Benji Matoy</t>
  </si>
  <si>
    <t>Wayne Wills</t>
  </si>
  <si>
    <t>Chuck Morrell</t>
  </si>
  <si>
    <t>Mike Rorer</t>
  </si>
  <si>
    <t>Stanley Canter</t>
  </si>
  <si>
    <t>Claude Pennington</t>
  </si>
  <si>
    <t>David Jennings</t>
  </si>
  <si>
    <t>Mt. Sterling, KY</t>
  </si>
  <si>
    <t>Jamie Compton</t>
  </si>
  <si>
    <t>Keith Northcutt</t>
  </si>
  <si>
    <t>Brad Patton</t>
  </si>
  <si>
    <t>Cecil Combs</t>
  </si>
  <si>
    <t>Mathew Strong</t>
  </si>
  <si>
    <t>Mike Gross</t>
  </si>
  <si>
    <t>Melvin Ferguson</t>
  </si>
  <si>
    <t>Jeromy Viands</t>
  </si>
  <si>
    <t>Matt Strong</t>
  </si>
  <si>
    <t>Viriginia Indoor</t>
  </si>
  <si>
    <t>Indoor Bristol VA</t>
  </si>
  <si>
    <t>Barry Maney</t>
  </si>
  <si>
    <t>Jody Campbell</t>
  </si>
  <si>
    <t>George Atkins</t>
  </si>
  <si>
    <t>CHUCK MORRELL</t>
  </si>
  <si>
    <t>MATT STRONG</t>
  </si>
  <si>
    <t>Bob Laauser</t>
  </si>
  <si>
    <t>WAYNE WILLS</t>
  </si>
  <si>
    <t>SCOTT SEXTON</t>
  </si>
  <si>
    <t>Scott Sexton</t>
  </si>
  <si>
    <t>CECIL COMBS</t>
  </si>
  <si>
    <t>MELVIN FERGUSON</t>
  </si>
  <si>
    <t>MIKE GROSS</t>
  </si>
  <si>
    <t>DAVID HUFF</t>
  </si>
  <si>
    <t>JAY BOYD</t>
  </si>
  <si>
    <t>TIMMY ROLLAND</t>
  </si>
  <si>
    <t>Timmy Rolland</t>
  </si>
  <si>
    <t>CLAUDE PENNINGTON</t>
  </si>
  <si>
    <t>JUD DENNISTON</t>
  </si>
  <si>
    <t>Jud Denniston</t>
  </si>
  <si>
    <t>BRAD PATTON</t>
  </si>
  <si>
    <t>ETHAN PENNINGTON</t>
  </si>
  <si>
    <t>Ethan Pennington</t>
  </si>
  <si>
    <t>CHRIS BRADLEY</t>
  </si>
  <si>
    <t>Chris Bradley</t>
  </si>
  <si>
    <t>MARK BURNS</t>
  </si>
  <si>
    <t>Mark Burns</t>
  </si>
  <si>
    <t>JODY CAMPBELL</t>
  </si>
  <si>
    <t>Gary Gallion</t>
  </si>
  <si>
    <t>Judy Gallion</t>
  </si>
  <si>
    <t>GARY GALLION</t>
  </si>
  <si>
    <t>JUDY GALLION</t>
  </si>
  <si>
    <t>Stephen Rorer</t>
  </si>
  <si>
    <t>STEPHEN RORER</t>
  </si>
  <si>
    <t>DOC GILLIAM</t>
  </si>
  <si>
    <t>STEVE PENNINGTON</t>
  </si>
  <si>
    <t>DAVE JENNINGS</t>
  </si>
  <si>
    <t>BENJI MATOY</t>
  </si>
  <si>
    <t>JEROMY VIANDS</t>
  </si>
  <si>
    <t>TOM TIGNOR</t>
  </si>
  <si>
    <t>KEITH NORTHCUTT</t>
  </si>
  <si>
    <t>KIMBERLY DUFF</t>
  </si>
  <si>
    <t>Kimberly Duff</t>
  </si>
  <si>
    <t xml:space="preserve">Factory </t>
  </si>
  <si>
    <t>MICHAEL RORER</t>
  </si>
  <si>
    <t>Kettlefoot VA Indoor</t>
  </si>
  <si>
    <t>Dennis Huffman</t>
  </si>
  <si>
    <t>David Gilliam</t>
  </si>
  <si>
    <t>Steve Fletcher</t>
  </si>
  <si>
    <t>Russ Peters</t>
  </si>
  <si>
    <t>Tim Miller</t>
  </si>
  <si>
    <t>ABRA OUTLAW HEAVY RANKING 2020-2021</t>
  </si>
  <si>
    <t>ABRA OUTLAW LITE RANKING 2020-2021</t>
  </si>
  <si>
    <t>ABRA UNLIMITED RANKING 2020-2021</t>
  </si>
  <si>
    <t>ABRA FACTORY RANKING 2020-2021</t>
  </si>
  <si>
    <t>Outlaw Hvy</t>
  </si>
  <si>
    <t>Bristol,VA</t>
  </si>
  <si>
    <t>Ken Joyce</t>
  </si>
  <si>
    <t>Rick Smith</t>
  </si>
  <si>
    <t>Gary Widener</t>
  </si>
  <si>
    <t>Bristol, Indoor</t>
  </si>
  <si>
    <t>John Lilley</t>
  </si>
  <si>
    <t>Bruce Lilley</t>
  </si>
  <si>
    <t>Dale Cauthen</t>
  </si>
  <si>
    <t>Kettlefoot Indoor</t>
  </si>
  <si>
    <t>Gary widener</t>
  </si>
  <si>
    <t>Bill Cordle</t>
  </si>
  <si>
    <t>Bristol Indoor</t>
  </si>
  <si>
    <t>Matthew Tignor</t>
  </si>
  <si>
    <t>Cody Dockery</t>
  </si>
  <si>
    <t>Jimmy Neice</t>
  </si>
  <si>
    <t>Charles Miller</t>
  </si>
  <si>
    <t>Danny Sissom</t>
  </si>
  <si>
    <t>Arvin Foster</t>
  </si>
  <si>
    <t>Wallace Smallwood</t>
  </si>
  <si>
    <t>Adult Unlimited</t>
  </si>
  <si>
    <t>Adult Outlaw Heavy</t>
  </si>
  <si>
    <t>Adult Outlaw Lite</t>
  </si>
  <si>
    <t>Jeff Riester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</si>
</sst>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4" fillId="2" borderId="0" xfId="0" applyFont="1" applyFill="1" applyAlignment="1"/>
    <xf numFmtId="1" fontId="4" fillId="2" borderId="0" xfId="0" applyNumberFormat="1" applyFont="1" applyFill="1" applyAlignment="1"/>
    <xf numFmtId="0" fontId="4" fillId="0" borderId="0" xfId="0" applyFont="1" applyAlignment="1"/>
    <xf numFmtId="0" fontId="8" fillId="2" borderId="0" xfId="0" applyFont="1" applyFill="1" applyAlignment="1"/>
    <xf numFmtId="2" fontId="4" fillId="2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/>
    <xf numFmtId="0" fontId="2" fillId="0" borderId="0" xfId="1" applyFill="1"/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/>
    <xf numFmtId="0" fontId="4" fillId="3" borderId="0" xfId="0" applyFont="1" applyFill="1" applyAlignment="1">
      <alignment horizontal="center"/>
    </xf>
    <xf numFmtId="0" fontId="5" fillId="3" borderId="0" xfId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5" fillId="3" borderId="0" xfId="1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135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9" t="s">
        <v>32</v>
      </c>
      <c r="B2" s="10" t="s">
        <v>41</v>
      </c>
      <c r="C2" s="11">
        <v>44002</v>
      </c>
      <c r="D2" s="12" t="s">
        <v>40</v>
      </c>
      <c r="E2" s="13">
        <v>193</v>
      </c>
      <c r="F2" s="13">
        <v>192</v>
      </c>
      <c r="G2" s="13">
        <v>189</v>
      </c>
      <c r="H2" s="13">
        <v>193</v>
      </c>
      <c r="I2" s="13"/>
      <c r="J2" s="13"/>
      <c r="K2" s="14">
        <v>4</v>
      </c>
      <c r="L2" s="14">
        <v>767</v>
      </c>
      <c r="M2" s="15">
        <v>191.75</v>
      </c>
      <c r="N2" s="16">
        <v>2</v>
      </c>
      <c r="O2" s="17">
        <v>193.75</v>
      </c>
    </row>
    <row r="5" spans="1:17" x14ac:dyDescent="0.25">
      <c r="K5" s="7">
        <f>SUM(K2:K4)</f>
        <v>4</v>
      </c>
      <c r="L5" s="7">
        <f>SUM(L2:L4)</f>
        <v>767</v>
      </c>
      <c r="M5" s="8">
        <f>SUM(L5/K5)</f>
        <v>191.75</v>
      </c>
      <c r="N5" s="7">
        <f>SUM(N2:N4)</f>
        <v>2</v>
      </c>
      <c r="O5" s="8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1349" priority="6" rank="1"/>
  </conditionalFormatting>
  <conditionalFormatting sqref="F2">
    <cfRule type="top10" dxfId="1348" priority="5" rank="1"/>
  </conditionalFormatting>
  <conditionalFormatting sqref="G2">
    <cfRule type="top10" dxfId="1347" priority="4" rank="1"/>
  </conditionalFormatting>
  <conditionalFormatting sqref="H2">
    <cfRule type="top10" dxfId="1346" priority="3" rank="1"/>
  </conditionalFormatting>
  <conditionalFormatting sqref="I2">
    <cfRule type="top10" dxfId="1345" priority="1" rank="1"/>
  </conditionalFormatting>
  <conditionalFormatting sqref="J2">
    <cfRule type="top10" dxfId="1344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83FE-89AB-4B9E-9328-E1208A8384C5}">
  <dimension ref="A1:Q20"/>
  <sheetViews>
    <sheetView workbookViewId="0">
      <selection activeCell="A18" sqref="A18:O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44</v>
      </c>
      <c r="C2" s="11">
        <v>44156</v>
      </c>
      <c r="D2" s="12" t="s">
        <v>51</v>
      </c>
      <c r="E2" s="13">
        <v>198</v>
      </c>
      <c r="F2" s="13">
        <v>197</v>
      </c>
      <c r="G2" s="13">
        <v>199</v>
      </c>
      <c r="H2" s="13">
        <v>197</v>
      </c>
      <c r="I2" s="13">
        <v>200.001</v>
      </c>
      <c r="J2" s="13">
        <v>198</v>
      </c>
      <c r="K2" s="14">
        <v>6</v>
      </c>
      <c r="L2" s="14">
        <v>1189.001</v>
      </c>
      <c r="M2" s="15">
        <v>198.16683333333333</v>
      </c>
      <c r="N2" s="16">
        <v>10</v>
      </c>
      <c r="O2" s="17">
        <v>208.16683333333333</v>
      </c>
    </row>
    <row r="3" spans="1:17" x14ac:dyDescent="0.25">
      <c r="A3" s="9" t="s">
        <v>32</v>
      </c>
      <c r="B3" s="10" t="s">
        <v>44</v>
      </c>
      <c r="C3" s="11">
        <v>44170</v>
      </c>
      <c r="D3" s="12" t="s">
        <v>51</v>
      </c>
      <c r="E3" s="13">
        <v>197</v>
      </c>
      <c r="F3" s="13">
        <v>197</v>
      </c>
      <c r="G3" s="13">
        <v>198</v>
      </c>
      <c r="H3" s="13">
        <v>198</v>
      </c>
      <c r="I3" s="13"/>
      <c r="J3" s="13"/>
      <c r="K3" s="14">
        <v>4</v>
      </c>
      <c r="L3" s="14">
        <v>790</v>
      </c>
      <c r="M3" s="15">
        <v>197.5</v>
      </c>
      <c r="N3" s="16">
        <v>5</v>
      </c>
      <c r="O3" s="17">
        <v>202.5</v>
      </c>
    </row>
    <row r="4" spans="1:17" x14ac:dyDescent="0.25">
      <c r="A4" s="9" t="s">
        <v>32</v>
      </c>
      <c r="B4" s="10" t="s">
        <v>61</v>
      </c>
      <c r="C4" s="11">
        <v>44177</v>
      </c>
      <c r="D4" s="12" t="s">
        <v>51</v>
      </c>
      <c r="E4" s="13">
        <v>199.001</v>
      </c>
      <c r="F4" s="13">
        <v>195</v>
      </c>
      <c r="G4" s="13">
        <v>200</v>
      </c>
      <c r="H4" s="13">
        <v>198</v>
      </c>
      <c r="I4" s="13">
        <v>199</v>
      </c>
      <c r="J4" s="13">
        <v>198</v>
      </c>
      <c r="K4" s="14">
        <v>6</v>
      </c>
      <c r="L4" s="14">
        <v>1189.001</v>
      </c>
      <c r="M4" s="15">
        <v>198.16683333333333</v>
      </c>
      <c r="N4" s="16">
        <v>12</v>
      </c>
      <c r="O4" s="17">
        <v>210.16683333333333</v>
      </c>
    </row>
    <row r="5" spans="1:17" x14ac:dyDescent="0.25">
      <c r="A5" s="9" t="s">
        <v>32</v>
      </c>
      <c r="B5" s="10" t="s">
        <v>44</v>
      </c>
      <c r="C5" s="11">
        <v>44205</v>
      </c>
      <c r="D5" s="12" t="s">
        <v>96</v>
      </c>
      <c r="E5" s="13">
        <v>195</v>
      </c>
      <c r="F5" s="13">
        <v>200.001</v>
      </c>
      <c r="G5" s="13">
        <v>199</v>
      </c>
      <c r="H5" s="13">
        <v>197</v>
      </c>
      <c r="I5" s="13">
        <v>198</v>
      </c>
      <c r="J5" s="13">
        <v>199</v>
      </c>
      <c r="K5" s="14">
        <v>6</v>
      </c>
      <c r="L5" s="14">
        <v>1188.001</v>
      </c>
      <c r="M5" s="15">
        <v>198.00016666666667</v>
      </c>
      <c r="N5" s="16">
        <v>12</v>
      </c>
      <c r="O5" s="17">
        <v>210.00016666666667</v>
      </c>
    </row>
    <row r="6" spans="1:17" x14ac:dyDescent="0.25">
      <c r="A6" s="9" t="s">
        <v>32</v>
      </c>
      <c r="B6" s="10" t="s">
        <v>44</v>
      </c>
      <c r="C6" s="11">
        <v>44219</v>
      </c>
      <c r="D6" s="11" t="s">
        <v>51</v>
      </c>
      <c r="E6" s="13">
        <v>198</v>
      </c>
      <c r="F6" s="13">
        <v>195</v>
      </c>
      <c r="G6" s="13"/>
      <c r="H6" s="13"/>
      <c r="I6" s="13"/>
      <c r="J6" s="13"/>
      <c r="K6" s="14">
        <v>2</v>
      </c>
      <c r="L6" s="14">
        <v>393</v>
      </c>
      <c r="M6" s="15">
        <v>196.5</v>
      </c>
      <c r="N6" s="16">
        <v>2</v>
      </c>
      <c r="O6" s="17">
        <v>198.5</v>
      </c>
    </row>
    <row r="7" spans="1:17" x14ac:dyDescent="0.25">
      <c r="A7" s="9" t="s">
        <v>32</v>
      </c>
      <c r="B7" s="10" t="s">
        <v>44</v>
      </c>
      <c r="C7" s="11">
        <v>44226</v>
      </c>
      <c r="D7" s="11" t="s">
        <v>51</v>
      </c>
      <c r="E7" s="13">
        <v>197</v>
      </c>
      <c r="F7" s="13">
        <v>200</v>
      </c>
      <c r="G7" s="13">
        <v>199</v>
      </c>
      <c r="H7" s="13"/>
      <c r="I7" s="13"/>
      <c r="J7" s="13"/>
      <c r="K7" s="14">
        <v>3</v>
      </c>
      <c r="L7" s="14">
        <v>596</v>
      </c>
      <c r="M7" s="15">
        <v>198.66666666666666</v>
      </c>
      <c r="N7" s="16">
        <v>3</v>
      </c>
      <c r="O7" s="17">
        <v>201.66666666666666</v>
      </c>
    </row>
    <row r="8" spans="1:17" x14ac:dyDescent="0.25">
      <c r="A8" s="9" t="s">
        <v>32</v>
      </c>
      <c r="B8" s="10" t="s">
        <v>44</v>
      </c>
      <c r="C8" s="11">
        <v>44233</v>
      </c>
      <c r="D8" s="12" t="s">
        <v>51</v>
      </c>
      <c r="E8" s="13">
        <v>198</v>
      </c>
      <c r="F8" s="13">
        <v>195</v>
      </c>
      <c r="G8" s="13">
        <v>200</v>
      </c>
      <c r="H8" s="13">
        <v>200.001</v>
      </c>
      <c r="I8" s="13"/>
      <c r="J8" s="13"/>
      <c r="K8" s="14">
        <v>4</v>
      </c>
      <c r="L8" s="14">
        <v>793.00099999999998</v>
      </c>
      <c r="M8" s="15">
        <v>198.25024999999999</v>
      </c>
      <c r="N8" s="16">
        <v>5</v>
      </c>
      <c r="O8" s="17">
        <v>203.25024999999999</v>
      </c>
    </row>
    <row r="9" spans="1:17" x14ac:dyDescent="0.25">
      <c r="A9" s="9" t="s">
        <v>32</v>
      </c>
      <c r="B9" s="10" t="s">
        <v>44</v>
      </c>
      <c r="C9" s="11">
        <v>44254</v>
      </c>
      <c r="D9" s="12" t="s">
        <v>96</v>
      </c>
      <c r="E9" s="13">
        <v>197</v>
      </c>
      <c r="F9" s="13">
        <v>197</v>
      </c>
      <c r="G9" s="13">
        <v>196</v>
      </c>
      <c r="H9" s="13"/>
      <c r="I9" s="13"/>
      <c r="J9" s="13"/>
      <c r="K9" s="14">
        <v>3</v>
      </c>
      <c r="L9" s="14">
        <v>590</v>
      </c>
      <c r="M9" s="15">
        <v>196.66666666666666</v>
      </c>
      <c r="N9" s="16">
        <v>2</v>
      </c>
      <c r="O9" s="17">
        <v>198.66666666666666</v>
      </c>
    </row>
    <row r="10" spans="1:17" x14ac:dyDescent="0.25">
      <c r="A10" s="9" t="s">
        <v>106</v>
      </c>
      <c r="B10" s="10" t="s">
        <v>44</v>
      </c>
      <c r="C10" s="11">
        <v>44261</v>
      </c>
      <c r="D10" s="12" t="s">
        <v>107</v>
      </c>
      <c r="E10" s="13">
        <v>196</v>
      </c>
      <c r="F10" s="13">
        <v>198</v>
      </c>
      <c r="G10" s="13">
        <v>196</v>
      </c>
      <c r="H10" s="13">
        <v>196</v>
      </c>
      <c r="I10" s="13"/>
      <c r="J10" s="13"/>
      <c r="K10" s="14">
        <v>4</v>
      </c>
      <c r="L10" s="14">
        <v>786</v>
      </c>
      <c r="M10" s="15">
        <v>196.5</v>
      </c>
      <c r="N10" s="16">
        <v>2</v>
      </c>
      <c r="O10" s="17">
        <v>198.5</v>
      </c>
    </row>
    <row r="11" spans="1:17" x14ac:dyDescent="0.25">
      <c r="A11" s="9" t="s">
        <v>106</v>
      </c>
      <c r="B11" s="10" t="s">
        <v>44</v>
      </c>
      <c r="C11" s="11">
        <v>44301</v>
      </c>
      <c r="D11" s="12" t="s">
        <v>107</v>
      </c>
      <c r="E11" s="13">
        <v>196</v>
      </c>
      <c r="F11" s="13">
        <v>197</v>
      </c>
      <c r="G11" s="13">
        <v>195</v>
      </c>
      <c r="H11" s="13">
        <v>195</v>
      </c>
      <c r="I11" s="13"/>
      <c r="J11" s="13"/>
      <c r="K11" s="14">
        <v>4</v>
      </c>
      <c r="L11" s="14">
        <v>783</v>
      </c>
      <c r="M11" s="15">
        <v>195.75</v>
      </c>
      <c r="N11" s="16">
        <v>2</v>
      </c>
      <c r="O11" s="17">
        <v>197.75</v>
      </c>
    </row>
    <row r="12" spans="1:17" x14ac:dyDescent="0.25">
      <c r="A12" s="9" t="s">
        <v>106</v>
      </c>
      <c r="B12" s="10" t="s">
        <v>44</v>
      </c>
      <c r="C12" s="11">
        <v>44329</v>
      </c>
      <c r="D12" s="12" t="s">
        <v>107</v>
      </c>
      <c r="E12" s="13">
        <v>199.001</v>
      </c>
      <c r="F12" s="13">
        <v>199</v>
      </c>
      <c r="G12" s="13">
        <v>200</v>
      </c>
      <c r="H12" s="13">
        <v>199</v>
      </c>
      <c r="I12" s="13"/>
      <c r="J12" s="13"/>
      <c r="K12" s="14">
        <v>4</v>
      </c>
      <c r="L12" s="14">
        <v>797.00099999999998</v>
      </c>
      <c r="M12" s="15">
        <v>199.25024999999999</v>
      </c>
      <c r="N12" s="16">
        <v>9</v>
      </c>
      <c r="O12" s="17">
        <v>208.25024999999999</v>
      </c>
    </row>
    <row r="13" spans="1:17" x14ac:dyDescent="0.25">
      <c r="A13" s="9" t="s">
        <v>106</v>
      </c>
      <c r="B13" s="10" t="s">
        <v>44</v>
      </c>
      <c r="C13" s="11">
        <v>44385</v>
      </c>
      <c r="D13" s="12" t="s">
        <v>107</v>
      </c>
      <c r="E13" s="13">
        <v>197</v>
      </c>
      <c r="F13" s="13">
        <v>197</v>
      </c>
      <c r="G13" s="13">
        <v>195</v>
      </c>
      <c r="H13" s="13">
        <v>198</v>
      </c>
      <c r="I13" s="13"/>
      <c r="J13" s="13"/>
      <c r="K13" s="14">
        <v>4</v>
      </c>
      <c r="L13" s="14">
        <v>787</v>
      </c>
      <c r="M13" s="15">
        <v>196.75</v>
      </c>
      <c r="N13" s="16">
        <v>6</v>
      </c>
      <c r="O13" s="17">
        <v>202.75</v>
      </c>
    </row>
    <row r="14" spans="1:17" x14ac:dyDescent="0.25">
      <c r="A14" s="9" t="s">
        <v>106</v>
      </c>
      <c r="B14" s="10" t="s">
        <v>44</v>
      </c>
      <c r="C14" s="11">
        <v>44488</v>
      </c>
      <c r="D14" s="12" t="s">
        <v>118</v>
      </c>
      <c r="E14" s="13">
        <v>197</v>
      </c>
      <c r="F14" s="13">
        <v>197</v>
      </c>
      <c r="G14" s="13">
        <v>197</v>
      </c>
      <c r="H14" s="13"/>
      <c r="I14" s="13"/>
      <c r="J14" s="13"/>
      <c r="K14" s="14">
        <v>3</v>
      </c>
      <c r="L14" s="14">
        <v>591</v>
      </c>
      <c r="M14" s="15">
        <v>197</v>
      </c>
      <c r="N14" s="16">
        <v>4</v>
      </c>
      <c r="O14" s="17">
        <v>201</v>
      </c>
    </row>
    <row r="15" spans="1:17" x14ac:dyDescent="0.25">
      <c r="A15" s="9" t="s">
        <v>106</v>
      </c>
      <c r="B15" s="10" t="s">
        <v>44</v>
      </c>
      <c r="C15" s="11">
        <v>44495</v>
      </c>
      <c r="D15" s="12" t="s">
        <v>118</v>
      </c>
      <c r="E15" s="13">
        <v>197</v>
      </c>
      <c r="F15" s="13">
        <v>195</v>
      </c>
      <c r="G15" s="13">
        <v>196</v>
      </c>
      <c r="H15" s="13"/>
      <c r="I15" s="13"/>
      <c r="J15" s="13"/>
      <c r="K15" s="14">
        <v>3</v>
      </c>
      <c r="L15" s="14">
        <v>588</v>
      </c>
      <c r="M15" s="15">
        <v>196</v>
      </c>
      <c r="N15" s="16">
        <v>2</v>
      </c>
      <c r="O15" s="17">
        <v>198</v>
      </c>
    </row>
    <row r="16" spans="1:17" x14ac:dyDescent="0.25">
      <c r="A16" s="9" t="s">
        <v>106</v>
      </c>
      <c r="B16" s="10" t="s">
        <v>44</v>
      </c>
      <c r="C16" s="11">
        <v>44506</v>
      </c>
      <c r="D16" s="12" t="s">
        <v>118</v>
      </c>
      <c r="E16" s="13">
        <v>197</v>
      </c>
      <c r="F16" s="13">
        <v>200</v>
      </c>
      <c r="G16" s="13">
        <v>196</v>
      </c>
      <c r="H16" s="13">
        <v>199</v>
      </c>
      <c r="I16" s="13"/>
      <c r="J16" s="13"/>
      <c r="K16" s="14">
        <v>4</v>
      </c>
      <c r="L16" s="14">
        <v>792</v>
      </c>
      <c r="M16" s="15">
        <v>198</v>
      </c>
      <c r="N16" s="16">
        <v>2</v>
      </c>
      <c r="O16" s="17">
        <v>200</v>
      </c>
    </row>
    <row r="17" spans="1:15" x14ac:dyDescent="0.25">
      <c r="A17" s="9" t="s">
        <v>106</v>
      </c>
      <c r="B17" s="10" t="s">
        <v>44</v>
      </c>
      <c r="C17" s="11">
        <v>44516</v>
      </c>
      <c r="D17" s="12" t="s">
        <v>118</v>
      </c>
      <c r="E17" s="13">
        <v>197</v>
      </c>
      <c r="F17" s="13">
        <v>198</v>
      </c>
      <c r="G17" s="13">
        <v>198</v>
      </c>
      <c r="H17" s="13"/>
      <c r="I17" s="13"/>
      <c r="J17" s="13"/>
      <c r="K17" s="14">
        <v>3</v>
      </c>
      <c r="L17" s="14">
        <v>593</v>
      </c>
      <c r="M17" s="15">
        <v>197.66666666666666</v>
      </c>
      <c r="N17" s="16">
        <v>2</v>
      </c>
      <c r="O17" s="17">
        <v>199.66666666666666</v>
      </c>
    </row>
    <row r="18" spans="1:15" x14ac:dyDescent="0.25">
      <c r="A18" s="9" t="s">
        <v>106</v>
      </c>
      <c r="B18" s="10" t="s">
        <v>44</v>
      </c>
      <c r="C18" s="11">
        <v>44520</v>
      </c>
      <c r="D18" s="12" t="s">
        <v>118</v>
      </c>
      <c r="E18" s="13">
        <v>199</v>
      </c>
      <c r="F18" s="13">
        <v>197</v>
      </c>
      <c r="G18" s="13">
        <v>199</v>
      </c>
      <c r="H18" s="13">
        <v>199</v>
      </c>
      <c r="I18" s="13">
        <v>200</v>
      </c>
      <c r="J18" s="13">
        <v>199</v>
      </c>
      <c r="K18" s="14">
        <v>6</v>
      </c>
      <c r="L18" s="14">
        <v>1193</v>
      </c>
      <c r="M18" s="15">
        <v>198.83333333333334</v>
      </c>
      <c r="N18" s="16">
        <v>6</v>
      </c>
      <c r="O18" s="17">
        <v>204.83333333333334</v>
      </c>
    </row>
    <row r="20" spans="1:15" x14ac:dyDescent="0.25">
      <c r="K20" s="7">
        <f>SUM(K2:K19)</f>
        <v>69</v>
      </c>
      <c r="L20" s="7">
        <f>SUM(L2:L19)</f>
        <v>13638.005000000001</v>
      </c>
      <c r="M20" s="8">
        <f>SUM(L20/K20)</f>
        <v>197.6522463768116</v>
      </c>
      <c r="N20" s="7">
        <f>SUM(N2:N19)</f>
        <v>86</v>
      </c>
      <c r="O20" s="8">
        <f>SUM(M20+N20)</f>
        <v>283.6522463768116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I6:J6 B6:D6" name="Range1_7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7:J7 B7:D7" name="Range1_9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8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I9:J9 B9:C9" name="Range1_12"/>
    <protectedRange algorithmName="SHA-512" hashValue="ON39YdpmFHfN9f47KpiRvqrKx0V9+erV1CNkpWzYhW/Qyc6aT8rEyCrvauWSYGZK2ia3o7vd3akF07acHAFpOA==" saltValue="yVW9XmDwTqEnmpSGai0KYg==" spinCount="100000" sqref="D9" name="Range1_1_5"/>
    <protectedRange algorithmName="SHA-512" hashValue="ON39YdpmFHfN9f47KpiRvqrKx0V9+erV1CNkpWzYhW/Qyc6aT8rEyCrvauWSYGZK2ia3o7vd3akF07acHAFpOA==" saltValue="yVW9XmDwTqEnmpSGai0KYg==" spinCount="100000" sqref="E9:H9" name="Range1_3_4"/>
    <protectedRange algorithmName="SHA-512" hashValue="ON39YdpmFHfN9f47KpiRvqrKx0V9+erV1CNkpWzYhW/Qyc6aT8rEyCrvauWSYGZK2ia3o7vd3akF07acHAFpOA==" saltValue="yVW9XmDwTqEnmpSGai0KYg==" spinCount="100000" sqref="I10:J10 B10:C10" name="Range1_17"/>
    <protectedRange algorithmName="SHA-512" hashValue="ON39YdpmFHfN9f47KpiRvqrKx0V9+erV1CNkpWzYhW/Qyc6aT8rEyCrvauWSYGZK2ia3o7vd3akF07acHAFpOA==" saltValue="yVW9XmDwTqEnmpSGai0KYg==" spinCount="100000" sqref="D10" name="Range1_1_7"/>
    <protectedRange algorithmName="SHA-512" hashValue="ON39YdpmFHfN9f47KpiRvqrKx0V9+erV1CNkpWzYhW/Qyc6aT8rEyCrvauWSYGZK2ia3o7vd3akF07acHAFpOA==" saltValue="yVW9XmDwTqEnmpSGai0KYg==" spinCount="100000" sqref="E10:H10" name="Range1_3_6"/>
    <protectedRange algorithmName="SHA-512" hashValue="ON39YdpmFHfN9f47KpiRvqrKx0V9+erV1CNkpWzYhW/Qyc6aT8rEyCrvauWSYGZK2ia3o7vd3akF07acHAFpOA==" saltValue="yVW9XmDwTqEnmpSGai0KYg==" spinCount="100000" sqref="I12:J12 B12:C12" name="Range1_19_1"/>
    <protectedRange algorithmName="SHA-512" hashValue="ON39YdpmFHfN9f47KpiRvqrKx0V9+erV1CNkpWzYhW/Qyc6aT8rEyCrvauWSYGZK2ia3o7vd3akF07acHAFpOA==" saltValue="yVW9XmDwTqEnmpSGai0KYg==" spinCount="100000" sqref="D12" name="Range1_1_13_1"/>
    <protectedRange algorithmName="SHA-512" hashValue="ON39YdpmFHfN9f47KpiRvqrKx0V9+erV1CNkpWzYhW/Qyc6aT8rEyCrvauWSYGZK2ia3o7vd3akF07acHAFpOA==" saltValue="yVW9XmDwTqEnmpSGai0KYg==" spinCount="100000" sqref="E12:H12" name="Range1_3_7_1"/>
    <protectedRange algorithmName="SHA-512" hashValue="ON39YdpmFHfN9f47KpiRvqrKx0V9+erV1CNkpWzYhW/Qyc6aT8rEyCrvauWSYGZK2ia3o7vd3akF07acHAFpOA==" saltValue="yVW9XmDwTqEnmpSGai0KYg==" spinCount="100000" sqref="D11" name="Range1_1_2_1"/>
    <protectedRange algorithmName="SHA-512" hashValue="ON39YdpmFHfN9f47KpiRvqrKx0V9+erV1CNkpWzYhW/Qyc6aT8rEyCrvauWSYGZK2ia3o7vd3akF07acHAFpOA==" saltValue="yVW9XmDwTqEnmpSGai0KYg==" spinCount="100000" sqref="I11:J11 B11:C11" name="Range1_18"/>
    <protectedRange algorithmName="SHA-512" hashValue="ON39YdpmFHfN9f47KpiRvqrKx0V9+erV1CNkpWzYhW/Qyc6aT8rEyCrvauWSYGZK2ia3o7vd3akF07acHAFpOA==" saltValue="yVW9XmDwTqEnmpSGai0KYg==" spinCount="100000" sqref="E11:H11" name="Range1_3_10"/>
    <protectedRange algorithmName="SHA-512" hashValue="ON39YdpmFHfN9f47KpiRvqrKx0V9+erV1CNkpWzYhW/Qyc6aT8rEyCrvauWSYGZK2ia3o7vd3akF07acHAFpOA==" saltValue="yVW9XmDwTqEnmpSGai0KYg==" spinCount="100000" sqref="I13:J13 B13:C13" name="Range1_9_1"/>
    <protectedRange algorithmName="SHA-512" hashValue="ON39YdpmFHfN9f47KpiRvqrKx0V9+erV1CNkpWzYhW/Qyc6aT8rEyCrvauWSYGZK2ia3o7vd3akF07acHAFpOA==" saltValue="yVW9XmDwTqEnmpSGai0KYg==" spinCount="100000" sqref="D13" name="Range1_1_1_2"/>
    <protectedRange algorithmName="SHA-512" hashValue="ON39YdpmFHfN9f47KpiRvqrKx0V9+erV1CNkpWzYhW/Qyc6aT8rEyCrvauWSYGZK2ia3o7vd3akF07acHAFpOA==" saltValue="yVW9XmDwTqEnmpSGai0KYg==" spinCount="100000" sqref="E13:H13" name="Range1_3_5_1"/>
    <protectedRange algorithmName="SHA-512" hashValue="ON39YdpmFHfN9f47KpiRvqrKx0V9+erV1CNkpWzYhW/Qyc6aT8rEyCrvauWSYGZK2ia3o7vd3akF07acHAFpOA==" saltValue="yVW9XmDwTqEnmpSGai0KYg==" spinCount="100000" sqref="I14:J14 B14:C14" name="Range1_31"/>
    <protectedRange algorithmName="SHA-512" hashValue="ON39YdpmFHfN9f47KpiRvqrKx0V9+erV1CNkpWzYhW/Qyc6aT8rEyCrvauWSYGZK2ia3o7vd3akF07acHAFpOA==" saltValue="yVW9XmDwTqEnmpSGai0KYg==" spinCount="100000" sqref="D14" name="Range1_1_25"/>
    <protectedRange algorithmName="SHA-512" hashValue="ON39YdpmFHfN9f47KpiRvqrKx0V9+erV1CNkpWzYhW/Qyc6aT8rEyCrvauWSYGZK2ia3o7vd3akF07acHAFpOA==" saltValue="yVW9XmDwTqEnmpSGai0KYg==" spinCount="100000" sqref="E14:H14" name="Range1_3_2_21"/>
    <protectedRange algorithmName="SHA-512" hashValue="ON39YdpmFHfN9f47KpiRvqrKx0V9+erV1CNkpWzYhW/Qyc6aT8rEyCrvauWSYGZK2ia3o7vd3akF07acHAFpOA==" saltValue="yVW9XmDwTqEnmpSGai0KYg==" spinCount="100000" sqref="I15:J15 B15:C15" name="Range1_7_9"/>
    <protectedRange algorithmName="SHA-512" hashValue="ON39YdpmFHfN9f47KpiRvqrKx0V9+erV1CNkpWzYhW/Qyc6aT8rEyCrvauWSYGZK2ia3o7vd3akF07acHAFpOA==" saltValue="yVW9XmDwTqEnmpSGai0KYg==" spinCount="100000" sqref="D15" name="Range1_1_4_3"/>
    <protectedRange algorithmName="SHA-512" hashValue="ON39YdpmFHfN9f47KpiRvqrKx0V9+erV1CNkpWzYhW/Qyc6aT8rEyCrvauWSYGZK2ia3o7vd3akF07acHAFpOA==" saltValue="yVW9XmDwTqEnmpSGai0KYg==" spinCount="100000" sqref="E15:H15" name="Range1_3_3_8"/>
    <protectedRange algorithmName="SHA-512" hashValue="ON39YdpmFHfN9f47KpiRvqrKx0V9+erV1CNkpWzYhW/Qyc6aT8rEyCrvauWSYGZK2ia3o7vd3akF07acHAFpOA==" saltValue="yVW9XmDwTqEnmpSGai0KYg==" spinCount="100000" sqref="I16:J16 B16:C16" name="Range1_32"/>
    <protectedRange algorithmName="SHA-512" hashValue="ON39YdpmFHfN9f47KpiRvqrKx0V9+erV1CNkpWzYhW/Qyc6aT8rEyCrvauWSYGZK2ia3o7vd3akF07acHAFpOA==" saltValue="yVW9XmDwTqEnmpSGai0KYg==" spinCount="100000" sqref="D16" name="Range1_1_26"/>
    <protectedRange algorithmName="SHA-512" hashValue="ON39YdpmFHfN9f47KpiRvqrKx0V9+erV1CNkpWzYhW/Qyc6aT8rEyCrvauWSYGZK2ia3o7vd3akF07acHAFpOA==" saltValue="yVW9XmDwTqEnmpSGai0KYg==" spinCount="100000" sqref="E16:H16" name="Range1_3_19"/>
    <protectedRange algorithmName="SHA-512" hashValue="ON39YdpmFHfN9f47KpiRvqrKx0V9+erV1CNkpWzYhW/Qyc6aT8rEyCrvauWSYGZK2ia3o7vd3akF07acHAFpOA==" saltValue="yVW9XmDwTqEnmpSGai0KYg==" spinCount="100000" sqref="I17:J17 B17:C17" name="Range1_38"/>
    <protectedRange algorithmName="SHA-512" hashValue="ON39YdpmFHfN9f47KpiRvqrKx0V9+erV1CNkpWzYhW/Qyc6aT8rEyCrvauWSYGZK2ia3o7vd3akF07acHAFpOA==" saltValue="yVW9XmDwTqEnmpSGai0KYg==" spinCount="100000" sqref="D17" name="Range1_1_31"/>
    <protectedRange algorithmName="SHA-512" hashValue="ON39YdpmFHfN9f47KpiRvqrKx0V9+erV1CNkpWzYhW/Qyc6aT8rEyCrvauWSYGZK2ia3o7vd3akF07acHAFpOA==" saltValue="yVW9XmDwTqEnmpSGai0KYg==" spinCount="100000" sqref="E17:H17" name="Range1_3_21"/>
    <protectedRange algorithmName="SHA-512" hashValue="ON39YdpmFHfN9f47KpiRvqrKx0V9+erV1CNkpWzYhW/Qyc6aT8rEyCrvauWSYGZK2ia3o7vd3akF07acHAFpOA==" saltValue="yVW9XmDwTqEnmpSGai0KYg==" spinCount="100000" sqref="I18:J18 B18:C18" name="Range1_41"/>
    <protectedRange algorithmName="SHA-512" hashValue="ON39YdpmFHfN9f47KpiRvqrKx0V9+erV1CNkpWzYhW/Qyc6aT8rEyCrvauWSYGZK2ia3o7vd3akF07acHAFpOA==" saltValue="yVW9XmDwTqEnmpSGai0KYg==" spinCount="100000" sqref="D18" name="Range1_1_34"/>
    <protectedRange algorithmName="SHA-512" hashValue="ON39YdpmFHfN9f47KpiRvqrKx0V9+erV1CNkpWzYhW/Qyc6aT8rEyCrvauWSYGZK2ia3o7vd3akF07acHAFpOA==" saltValue="yVW9XmDwTqEnmpSGai0KYg==" spinCount="100000" sqref="E18:H18" name="Range1_3_22"/>
  </protectedRanges>
  <conditionalFormatting sqref="I2">
    <cfRule type="top10" dxfId="1271" priority="108" rank="1"/>
  </conditionalFormatting>
  <conditionalFormatting sqref="E2">
    <cfRule type="top10" dxfId="1270" priority="107" rank="1"/>
  </conditionalFormatting>
  <conditionalFormatting sqref="F2">
    <cfRule type="top10" dxfId="1269" priority="106" rank="1"/>
  </conditionalFormatting>
  <conditionalFormatting sqref="G2">
    <cfRule type="top10" dxfId="1268" priority="105" rank="1"/>
  </conditionalFormatting>
  <conditionalFormatting sqref="H2">
    <cfRule type="top10" dxfId="1267" priority="104" rank="1"/>
  </conditionalFormatting>
  <conditionalFormatting sqref="J2">
    <cfRule type="top10" dxfId="1266" priority="103" rank="1"/>
  </conditionalFormatting>
  <conditionalFormatting sqref="I3">
    <cfRule type="top10" dxfId="1265" priority="102" rank="1"/>
  </conditionalFormatting>
  <conditionalFormatting sqref="E3">
    <cfRule type="top10" dxfId="1264" priority="101" rank="1"/>
  </conditionalFormatting>
  <conditionalFormatting sqref="F3">
    <cfRule type="top10" dxfId="1263" priority="100" rank="1"/>
  </conditionalFormatting>
  <conditionalFormatting sqref="G3">
    <cfRule type="top10" dxfId="1262" priority="99" rank="1"/>
  </conditionalFormatting>
  <conditionalFormatting sqref="H3">
    <cfRule type="top10" dxfId="1261" priority="98" rank="1"/>
  </conditionalFormatting>
  <conditionalFormatting sqref="J3">
    <cfRule type="top10" dxfId="1260" priority="97" rank="1"/>
  </conditionalFormatting>
  <conditionalFormatting sqref="I4">
    <cfRule type="top10" dxfId="1259" priority="96" rank="1"/>
  </conditionalFormatting>
  <conditionalFormatting sqref="E4">
    <cfRule type="top10" dxfId="1258" priority="95" rank="1"/>
  </conditionalFormatting>
  <conditionalFormatting sqref="F4">
    <cfRule type="top10" dxfId="1257" priority="94" rank="1"/>
  </conditionalFormatting>
  <conditionalFormatting sqref="G4">
    <cfRule type="top10" dxfId="1256" priority="93" rank="1"/>
  </conditionalFormatting>
  <conditionalFormatting sqref="H4">
    <cfRule type="top10" dxfId="1255" priority="92" rank="1"/>
  </conditionalFormatting>
  <conditionalFormatting sqref="J4">
    <cfRule type="top10" dxfId="1254" priority="91" rank="1"/>
  </conditionalFormatting>
  <conditionalFormatting sqref="I5">
    <cfRule type="top10" dxfId="1253" priority="90" rank="1"/>
  </conditionalFormatting>
  <conditionalFormatting sqref="E5">
    <cfRule type="top10" dxfId="1252" priority="89" rank="1"/>
  </conditionalFormatting>
  <conditionalFormatting sqref="F5">
    <cfRule type="top10" dxfId="1251" priority="88" rank="1"/>
  </conditionalFormatting>
  <conditionalFormatting sqref="G5">
    <cfRule type="top10" dxfId="1250" priority="87" rank="1"/>
  </conditionalFormatting>
  <conditionalFormatting sqref="H5">
    <cfRule type="top10" dxfId="1249" priority="86" rank="1"/>
  </conditionalFormatting>
  <conditionalFormatting sqref="J5">
    <cfRule type="top10" dxfId="1248" priority="85" rank="1"/>
  </conditionalFormatting>
  <conditionalFormatting sqref="I6">
    <cfRule type="top10" dxfId="1247" priority="84" rank="1"/>
  </conditionalFormatting>
  <conditionalFormatting sqref="E6">
    <cfRule type="top10" dxfId="1246" priority="83" rank="1"/>
  </conditionalFormatting>
  <conditionalFormatting sqref="F6">
    <cfRule type="top10" dxfId="1245" priority="82" rank="1"/>
  </conditionalFormatting>
  <conditionalFormatting sqref="G6">
    <cfRule type="top10" dxfId="1244" priority="81" rank="1"/>
  </conditionalFormatting>
  <conditionalFormatting sqref="H6">
    <cfRule type="top10" dxfId="1243" priority="80" rank="1"/>
  </conditionalFormatting>
  <conditionalFormatting sqref="J6">
    <cfRule type="top10" dxfId="1242" priority="79" rank="1"/>
  </conditionalFormatting>
  <conditionalFormatting sqref="I7">
    <cfRule type="top10" dxfId="1241" priority="78" rank="1"/>
  </conditionalFormatting>
  <conditionalFormatting sqref="E7">
    <cfRule type="top10" dxfId="1240" priority="77" rank="1"/>
  </conditionalFormatting>
  <conditionalFormatting sqref="F7">
    <cfRule type="top10" dxfId="1239" priority="76" rank="1"/>
  </conditionalFormatting>
  <conditionalFormatting sqref="G7">
    <cfRule type="top10" dxfId="1238" priority="75" rank="1"/>
  </conditionalFormatting>
  <conditionalFormatting sqref="H7">
    <cfRule type="top10" dxfId="1237" priority="74" rank="1"/>
  </conditionalFormatting>
  <conditionalFormatting sqref="J7">
    <cfRule type="top10" dxfId="1236" priority="73" rank="1"/>
  </conditionalFormatting>
  <conditionalFormatting sqref="I8">
    <cfRule type="top10" dxfId="1235" priority="72" rank="1"/>
  </conditionalFormatting>
  <conditionalFormatting sqref="E8">
    <cfRule type="top10" dxfId="1234" priority="71" rank="1"/>
  </conditionalFormatting>
  <conditionalFormatting sqref="F8">
    <cfRule type="top10" dxfId="1233" priority="70" rank="1"/>
  </conditionalFormatting>
  <conditionalFormatting sqref="G8">
    <cfRule type="top10" dxfId="1232" priority="69" rank="1"/>
  </conditionalFormatting>
  <conditionalFormatting sqref="H8">
    <cfRule type="top10" dxfId="1231" priority="68" rank="1"/>
  </conditionalFormatting>
  <conditionalFormatting sqref="J8">
    <cfRule type="top10" dxfId="1230" priority="67" rank="1"/>
  </conditionalFormatting>
  <conditionalFormatting sqref="I9">
    <cfRule type="top10" dxfId="1229" priority="66" rank="1"/>
  </conditionalFormatting>
  <conditionalFormatting sqref="E9">
    <cfRule type="top10" dxfId="1228" priority="65" rank="1"/>
  </conditionalFormatting>
  <conditionalFormatting sqref="F9">
    <cfRule type="top10" dxfId="1227" priority="64" rank="1"/>
  </conditionalFormatting>
  <conditionalFormatting sqref="G9">
    <cfRule type="top10" dxfId="1226" priority="63" rank="1"/>
  </conditionalFormatting>
  <conditionalFormatting sqref="H9">
    <cfRule type="top10" dxfId="1225" priority="62" rank="1"/>
  </conditionalFormatting>
  <conditionalFormatting sqref="J9">
    <cfRule type="top10" dxfId="1224" priority="61" rank="1"/>
  </conditionalFormatting>
  <conditionalFormatting sqref="F10">
    <cfRule type="top10" dxfId="1223" priority="59" rank="1"/>
  </conditionalFormatting>
  <conditionalFormatting sqref="G10">
    <cfRule type="top10" dxfId="1222" priority="58" rank="1"/>
  </conditionalFormatting>
  <conditionalFormatting sqref="H10">
    <cfRule type="top10" dxfId="1221" priority="57" rank="1"/>
  </conditionalFormatting>
  <conditionalFormatting sqref="I10">
    <cfRule type="top10" dxfId="1220" priority="55" rank="1"/>
  </conditionalFormatting>
  <conditionalFormatting sqref="J10">
    <cfRule type="top10" dxfId="1219" priority="56" rank="1"/>
  </conditionalFormatting>
  <conditionalFormatting sqref="E10">
    <cfRule type="top10" dxfId="1218" priority="60" rank="1"/>
  </conditionalFormatting>
  <conditionalFormatting sqref="F12">
    <cfRule type="top10" dxfId="1217" priority="47" rank="1"/>
  </conditionalFormatting>
  <conditionalFormatting sqref="G12">
    <cfRule type="top10" dxfId="1216" priority="46" rank="1"/>
  </conditionalFormatting>
  <conditionalFormatting sqref="H12">
    <cfRule type="top10" dxfId="1215" priority="45" rank="1"/>
  </conditionalFormatting>
  <conditionalFormatting sqref="I12">
    <cfRule type="top10" dxfId="1214" priority="43" rank="1"/>
  </conditionalFormatting>
  <conditionalFormatting sqref="J12">
    <cfRule type="top10" dxfId="1213" priority="44" rank="1"/>
  </conditionalFormatting>
  <conditionalFormatting sqref="E12">
    <cfRule type="top10" dxfId="1212" priority="48" rank="1"/>
  </conditionalFormatting>
  <conditionalFormatting sqref="F11">
    <cfRule type="top10" dxfId="1211" priority="41" rank="1"/>
  </conditionalFormatting>
  <conditionalFormatting sqref="G11">
    <cfRule type="top10" dxfId="1210" priority="40" rank="1"/>
  </conditionalFormatting>
  <conditionalFormatting sqref="H11">
    <cfRule type="top10" dxfId="1209" priority="39" rank="1"/>
  </conditionalFormatting>
  <conditionalFormatting sqref="I11">
    <cfRule type="top10" dxfId="1208" priority="37" rank="1"/>
  </conditionalFormatting>
  <conditionalFormatting sqref="J11">
    <cfRule type="top10" dxfId="1207" priority="38" rank="1"/>
  </conditionalFormatting>
  <conditionalFormatting sqref="E11">
    <cfRule type="top10" dxfId="1206" priority="42" rank="1"/>
  </conditionalFormatting>
  <conditionalFormatting sqref="F13">
    <cfRule type="top10" dxfId="1205" priority="35" rank="1"/>
  </conditionalFormatting>
  <conditionalFormatting sqref="G13">
    <cfRule type="top10" dxfId="1204" priority="34" rank="1"/>
  </conditionalFormatting>
  <conditionalFormatting sqref="H13">
    <cfRule type="top10" dxfId="1203" priority="33" rank="1"/>
  </conditionalFormatting>
  <conditionalFormatting sqref="I13">
    <cfRule type="top10" dxfId="1202" priority="31" rank="1"/>
  </conditionalFormatting>
  <conditionalFormatting sqref="J13">
    <cfRule type="top10" dxfId="1201" priority="32" rank="1"/>
  </conditionalFormatting>
  <conditionalFormatting sqref="E13">
    <cfRule type="top10" dxfId="1200" priority="36" rank="1"/>
  </conditionalFormatting>
  <conditionalFormatting sqref="F14">
    <cfRule type="top10" dxfId="1199" priority="25" rank="1"/>
  </conditionalFormatting>
  <conditionalFormatting sqref="G14">
    <cfRule type="top10" dxfId="1198" priority="26" rank="1"/>
  </conditionalFormatting>
  <conditionalFormatting sqref="H14">
    <cfRule type="top10" dxfId="1197" priority="27" rank="1"/>
  </conditionalFormatting>
  <conditionalFormatting sqref="I14">
    <cfRule type="top10" dxfId="1196" priority="28" rank="1"/>
  </conditionalFormatting>
  <conditionalFormatting sqref="J14">
    <cfRule type="top10" dxfId="1195" priority="29" rank="1"/>
  </conditionalFormatting>
  <conditionalFormatting sqref="E14">
    <cfRule type="top10" dxfId="1194" priority="30" rank="1"/>
  </conditionalFormatting>
  <conditionalFormatting sqref="F15">
    <cfRule type="top10" dxfId="1193" priority="19" rank="1"/>
  </conditionalFormatting>
  <conditionalFormatting sqref="G15">
    <cfRule type="top10" dxfId="1192" priority="20" rank="1"/>
  </conditionalFormatting>
  <conditionalFormatting sqref="H15">
    <cfRule type="top10" dxfId="1191" priority="21" rank="1"/>
  </conditionalFormatting>
  <conditionalFormatting sqref="I15">
    <cfRule type="top10" dxfId="1190" priority="22" rank="1"/>
  </conditionalFormatting>
  <conditionalFormatting sqref="J15">
    <cfRule type="top10" dxfId="1189" priority="23" rank="1"/>
  </conditionalFormatting>
  <conditionalFormatting sqref="E15">
    <cfRule type="top10" dxfId="1188" priority="24" rank="1"/>
  </conditionalFormatting>
  <conditionalFormatting sqref="F16">
    <cfRule type="top10" dxfId="1187" priority="13" rank="1"/>
  </conditionalFormatting>
  <conditionalFormatting sqref="G16">
    <cfRule type="top10" dxfId="1186" priority="14" rank="1"/>
  </conditionalFormatting>
  <conditionalFormatting sqref="H16">
    <cfRule type="top10" dxfId="1185" priority="15" rank="1"/>
  </conditionalFormatting>
  <conditionalFormatting sqref="I16">
    <cfRule type="top10" dxfId="1184" priority="16" rank="1"/>
  </conditionalFormatting>
  <conditionalFormatting sqref="J16">
    <cfRule type="top10" dxfId="1183" priority="17" rank="1"/>
  </conditionalFormatting>
  <conditionalFormatting sqref="E16">
    <cfRule type="top10" dxfId="1182" priority="18" rank="1"/>
  </conditionalFormatting>
  <conditionalFormatting sqref="F17">
    <cfRule type="top10" dxfId="1181" priority="7" rank="1"/>
  </conditionalFormatting>
  <conditionalFormatting sqref="G17">
    <cfRule type="top10" dxfId="1180" priority="8" rank="1"/>
  </conditionalFormatting>
  <conditionalFormatting sqref="H17">
    <cfRule type="top10" dxfId="1179" priority="9" rank="1"/>
  </conditionalFormatting>
  <conditionalFormatting sqref="I17">
    <cfRule type="top10" dxfId="1178" priority="10" rank="1"/>
  </conditionalFormatting>
  <conditionalFormatting sqref="J17">
    <cfRule type="top10" dxfId="1177" priority="11" rank="1"/>
  </conditionalFormatting>
  <conditionalFormatting sqref="E17">
    <cfRule type="top10" dxfId="1176" priority="12" rank="1"/>
  </conditionalFormatting>
  <conditionalFormatting sqref="F18">
    <cfRule type="top10" dxfId="1175" priority="1" rank="1"/>
  </conditionalFormatting>
  <conditionalFormatting sqref="G18">
    <cfRule type="top10" dxfId="1174" priority="2" rank="1"/>
  </conditionalFormatting>
  <conditionalFormatting sqref="H18">
    <cfRule type="top10" dxfId="1173" priority="3" rank="1"/>
  </conditionalFormatting>
  <conditionalFormatting sqref="I18">
    <cfRule type="top10" dxfId="1172" priority="4" rank="1"/>
  </conditionalFormatting>
  <conditionalFormatting sqref="J18">
    <cfRule type="top10" dxfId="1171" priority="5" rank="1"/>
  </conditionalFormatting>
  <conditionalFormatting sqref="E18">
    <cfRule type="top10" dxfId="1170" priority="6" rank="1"/>
  </conditionalFormatting>
  <hyperlinks>
    <hyperlink ref="Q1" location="'Virginia Indoor Rankings'!A1" display="Return to Rankings" xr:uid="{610B1401-1D26-4D9D-95FE-E1FA29036C4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B6BE-E386-4735-8F18-5F3C469EE9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0E2C-58D4-4013-9AB5-05DDBED0C5BB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21</v>
      </c>
      <c r="B2" s="10" t="s">
        <v>122</v>
      </c>
      <c r="C2" s="11">
        <v>44506</v>
      </c>
      <c r="D2" s="12" t="s">
        <v>118</v>
      </c>
      <c r="E2" s="13">
        <v>186</v>
      </c>
      <c r="F2" s="13">
        <v>185</v>
      </c>
      <c r="G2" s="13">
        <v>183</v>
      </c>
      <c r="H2" s="13">
        <v>183</v>
      </c>
      <c r="I2" s="13"/>
      <c r="J2" s="13"/>
      <c r="K2" s="14">
        <v>4</v>
      </c>
      <c r="L2" s="14">
        <v>737</v>
      </c>
      <c r="M2" s="15">
        <v>184.25</v>
      </c>
      <c r="N2" s="16">
        <v>5</v>
      </c>
      <c r="O2" s="17">
        <v>189.25</v>
      </c>
    </row>
    <row r="3" spans="1:17" x14ac:dyDescent="0.25">
      <c r="A3" s="9" t="s">
        <v>21</v>
      </c>
      <c r="B3" s="10" t="s">
        <v>122</v>
      </c>
      <c r="C3" s="11">
        <v>44516</v>
      </c>
      <c r="D3" s="12" t="s">
        <v>118</v>
      </c>
      <c r="E3" s="13">
        <v>191</v>
      </c>
      <c r="F3" s="13">
        <v>190</v>
      </c>
      <c r="G3" s="13">
        <v>186</v>
      </c>
      <c r="H3" s="13"/>
      <c r="I3" s="13"/>
      <c r="J3" s="13"/>
      <c r="K3" s="14">
        <v>3</v>
      </c>
      <c r="L3" s="14">
        <v>567</v>
      </c>
      <c r="M3" s="15">
        <v>189</v>
      </c>
      <c r="N3" s="16">
        <v>5</v>
      </c>
      <c r="O3" s="17">
        <v>194</v>
      </c>
    </row>
    <row r="4" spans="1:17" x14ac:dyDescent="0.25">
      <c r="A4" s="9" t="s">
        <v>21</v>
      </c>
      <c r="B4" s="10" t="s">
        <v>122</v>
      </c>
      <c r="C4" s="11">
        <v>44523</v>
      </c>
      <c r="D4" s="12" t="s">
        <v>118</v>
      </c>
      <c r="E4" s="13">
        <v>186</v>
      </c>
      <c r="F4" s="13">
        <v>180</v>
      </c>
      <c r="G4" s="13">
        <v>183</v>
      </c>
      <c r="H4" s="13"/>
      <c r="I4" s="13"/>
      <c r="J4" s="13"/>
      <c r="K4" s="14">
        <v>3</v>
      </c>
      <c r="L4" s="14">
        <v>549</v>
      </c>
      <c r="M4" s="15">
        <v>183</v>
      </c>
      <c r="N4" s="16">
        <v>5</v>
      </c>
      <c r="O4" s="17">
        <v>188</v>
      </c>
    </row>
    <row r="5" spans="1:17" x14ac:dyDescent="0.25">
      <c r="A5" s="9" t="s">
        <v>21</v>
      </c>
      <c r="B5" s="10" t="s">
        <v>122</v>
      </c>
      <c r="C5" s="11">
        <v>44530</v>
      </c>
      <c r="D5" s="12" t="s">
        <v>118</v>
      </c>
      <c r="E5" s="13">
        <v>196</v>
      </c>
      <c r="F5" s="13">
        <v>184</v>
      </c>
      <c r="G5" s="13">
        <v>191</v>
      </c>
      <c r="H5" s="13"/>
      <c r="I5" s="13"/>
      <c r="J5" s="13"/>
      <c r="K5" s="14">
        <v>3</v>
      </c>
      <c r="L5" s="14">
        <v>571</v>
      </c>
      <c r="M5" s="15">
        <v>193.33</v>
      </c>
      <c r="N5" s="16">
        <v>5</v>
      </c>
      <c r="O5" s="17">
        <v>198.33</v>
      </c>
    </row>
    <row r="7" spans="1:17" x14ac:dyDescent="0.25">
      <c r="K7" s="7">
        <f>SUM(K2:K6)</f>
        <v>13</v>
      </c>
      <c r="L7" s="7">
        <f>SUM(L2:L6)</f>
        <v>2424</v>
      </c>
      <c r="M7" s="8">
        <f>SUM(L7/K7)</f>
        <v>186.46153846153845</v>
      </c>
      <c r="N7" s="7">
        <f>SUM(N2:N6)</f>
        <v>20</v>
      </c>
      <c r="O7" s="8">
        <f>SUM(M7+N7)</f>
        <v>206.46153846153845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5"/>
    <protectedRange algorithmName="SHA-512" hashValue="ON39YdpmFHfN9f47KpiRvqrKx0V9+erV1CNkpWzYhW/Qyc6aT8rEyCrvauWSYGZK2ia3o7vd3akF07acHAFpOA==" saltValue="yVW9XmDwTqEnmpSGai0KYg==" spinCount="100000" sqref="D2" name="Range1_1_28"/>
    <protectedRange algorithmName="SHA-512" hashValue="ON39YdpmFHfN9f47KpiRvqrKx0V9+erV1CNkpWzYhW/Qyc6aT8rEyCrvauWSYGZK2ia3o7vd3akF07acHAFpOA==" saltValue="yVW9XmDwTqEnmpSGai0KYg==" spinCount="100000" sqref="E3:J3 B3:C3" name="Range1_40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4:J4 B4:C4" name="Range1_46"/>
    <protectedRange algorithmName="SHA-512" hashValue="ON39YdpmFHfN9f47KpiRvqrKx0V9+erV1CNkpWzYhW/Qyc6aT8rEyCrvauWSYGZK2ia3o7vd3akF07acHAFpOA==" saltValue="yVW9XmDwTqEnmpSGai0KYg==" spinCount="100000" sqref="D4" name="Range1_1_38"/>
    <protectedRange algorithmName="SHA-512" hashValue="ON39YdpmFHfN9f47KpiRvqrKx0V9+erV1CNkpWzYhW/Qyc6aT8rEyCrvauWSYGZK2ia3o7vd3akF07acHAFpOA==" saltValue="yVW9XmDwTqEnmpSGai0KYg==" spinCount="100000" sqref="E5:J5 B5:C5" name="Range1_48"/>
    <protectedRange algorithmName="SHA-512" hashValue="ON39YdpmFHfN9f47KpiRvqrKx0V9+erV1CNkpWzYhW/Qyc6aT8rEyCrvauWSYGZK2ia3o7vd3akF07acHAFpOA==" saltValue="yVW9XmDwTqEnmpSGai0KYg==" spinCount="100000" sqref="D5" name="Range1_1_40"/>
  </protectedRanges>
  <conditionalFormatting sqref="I2">
    <cfRule type="top10" dxfId="1169" priority="24" rank="1"/>
  </conditionalFormatting>
  <conditionalFormatting sqref="H2">
    <cfRule type="top10" dxfId="1168" priority="20" rank="1"/>
  </conditionalFormatting>
  <conditionalFormatting sqref="J2">
    <cfRule type="top10" dxfId="1167" priority="21" rank="1"/>
  </conditionalFormatting>
  <conditionalFormatting sqref="G2">
    <cfRule type="top10" dxfId="1166" priority="23" rank="1"/>
  </conditionalFormatting>
  <conditionalFormatting sqref="F2">
    <cfRule type="top10" dxfId="1165" priority="22" rank="1"/>
  </conditionalFormatting>
  <conditionalFormatting sqref="E2">
    <cfRule type="top10" dxfId="1164" priority="19" rank="1"/>
  </conditionalFormatting>
  <conditionalFormatting sqref="I3">
    <cfRule type="top10" dxfId="1163" priority="18" rank="1"/>
  </conditionalFormatting>
  <conditionalFormatting sqref="H3">
    <cfRule type="top10" dxfId="1162" priority="14" rank="1"/>
  </conditionalFormatting>
  <conditionalFormatting sqref="J3">
    <cfRule type="top10" dxfId="1161" priority="15" rank="1"/>
  </conditionalFormatting>
  <conditionalFormatting sqref="G3">
    <cfRule type="top10" dxfId="1160" priority="17" rank="1"/>
  </conditionalFormatting>
  <conditionalFormatting sqref="F3">
    <cfRule type="top10" dxfId="1159" priority="16" rank="1"/>
  </conditionalFormatting>
  <conditionalFormatting sqref="E3">
    <cfRule type="top10" dxfId="1158" priority="13" rank="1"/>
  </conditionalFormatting>
  <conditionalFormatting sqref="I4">
    <cfRule type="top10" dxfId="1157" priority="12" rank="1"/>
  </conditionalFormatting>
  <conditionalFormatting sqref="H4">
    <cfRule type="top10" dxfId="1156" priority="8" rank="1"/>
  </conditionalFormatting>
  <conditionalFormatting sqref="J4">
    <cfRule type="top10" dxfId="1155" priority="9" rank="1"/>
  </conditionalFormatting>
  <conditionalFormatting sqref="G4">
    <cfRule type="top10" dxfId="1154" priority="11" rank="1"/>
  </conditionalFormatting>
  <conditionalFormatting sqref="F4">
    <cfRule type="top10" dxfId="1153" priority="10" rank="1"/>
  </conditionalFormatting>
  <conditionalFormatting sqref="E4">
    <cfRule type="top10" dxfId="1152" priority="7" rank="1"/>
  </conditionalFormatting>
  <conditionalFormatting sqref="I5">
    <cfRule type="top10" dxfId="1151" priority="6" rank="1"/>
  </conditionalFormatting>
  <conditionalFormatting sqref="H5">
    <cfRule type="top10" dxfId="1150" priority="2" rank="1"/>
  </conditionalFormatting>
  <conditionalFormatting sqref="J5">
    <cfRule type="top10" dxfId="1149" priority="3" rank="1"/>
  </conditionalFormatting>
  <conditionalFormatting sqref="G5">
    <cfRule type="top10" dxfId="1148" priority="5" rank="1"/>
  </conditionalFormatting>
  <conditionalFormatting sqref="F5">
    <cfRule type="top10" dxfId="1147" priority="4" rank="1"/>
  </conditionalFormatting>
  <conditionalFormatting sqref="E5">
    <cfRule type="top10" dxfId="1146" priority="1" rank="1"/>
  </conditionalFormatting>
  <hyperlinks>
    <hyperlink ref="Q1" location="'Virginia Indoor Rankings'!A1" display="Return to Rankings" xr:uid="{324D9C47-4AFB-4F48-A0A7-83A9C523CC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C21B55-042F-4511-B3F7-4D98F027A3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4F1-8B2D-4AAB-BEC5-8891424FA12F}">
  <sheetPr codeName="Sheet104"/>
  <dimension ref="A1:Q2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35</v>
      </c>
      <c r="C2" s="11">
        <v>44156</v>
      </c>
      <c r="D2" s="12" t="s">
        <v>51</v>
      </c>
      <c r="E2" s="13">
        <v>195</v>
      </c>
      <c r="F2" s="13">
        <v>198</v>
      </c>
      <c r="G2" s="13">
        <v>198</v>
      </c>
      <c r="H2" s="13">
        <v>200.001</v>
      </c>
      <c r="I2" s="13">
        <v>200</v>
      </c>
      <c r="J2" s="13">
        <v>200</v>
      </c>
      <c r="K2" s="14">
        <v>6</v>
      </c>
      <c r="L2" s="14">
        <v>1191.001</v>
      </c>
      <c r="M2" s="15">
        <v>198.50016666666667</v>
      </c>
      <c r="N2" s="16">
        <v>14</v>
      </c>
      <c r="O2" s="17">
        <v>212.50016666666667</v>
      </c>
    </row>
    <row r="3" spans="1:17" x14ac:dyDescent="0.25">
      <c r="A3" s="9" t="s">
        <v>32</v>
      </c>
      <c r="B3" s="10" t="s">
        <v>55</v>
      </c>
      <c r="C3" s="11">
        <v>44177</v>
      </c>
      <c r="D3" s="12" t="s">
        <v>51</v>
      </c>
      <c r="E3" s="13">
        <v>199</v>
      </c>
      <c r="F3" s="13">
        <v>200</v>
      </c>
      <c r="G3" s="13">
        <v>198</v>
      </c>
      <c r="H3" s="13">
        <v>200</v>
      </c>
      <c r="I3" s="13">
        <v>199</v>
      </c>
      <c r="J3" s="13">
        <v>200</v>
      </c>
      <c r="K3" s="14">
        <v>6</v>
      </c>
      <c r="L3" s="14">
        <v>1196</v>
      </c>
      <c r="M3" s="15">
        <v>199.33333333333334</v>
      </c>
      <c r="N3" s="16">
        <v>18</v>
      </c>
      <c r="O3" s="17">
        <v>217.33333333333334</v>
      </c>
    </row>
    <row r="4" spans="1:17" x14ac:dyDescent="0.25">
      <c r="A4" s="9" t="s">
        <v>32</v>
      </c>
      <c r="B4" s="10" t="s">
        <v>35</v>
      </c>
      <c r="C4" s="11">
        <v>44205</v>
      </c>
      <c r="D4" s="12" t="s">
        <v>96</v>
      </c>
      <c r="E4" s="13">
        <v>200</v>
      </c>
      <c r="F4" s="13">
        <v>200</v>
      </c>
      <c r="G4" s="13">
        <v>199.01</v>
      </c>
      <c r="H4" s="13">
        <v>199</v>
      </c>
      <c r="I4" s="13">
        <v>199</v>
      </c>
      <c r="J4" s="13">
        <v>199.001</v>
      </c>
      <c r="K4" s="14">
        <v>6</v>
      </c>
      <c r="L4" s="14">
        <v>1196.011</v>
      </c>
      <c r="M4" s="15">
        <v>199.33516666666665</v>
      </c>
      <c r="N4" s="16">
        <v>30</v>
      </c>
      <c r="O4" s="17">
        <v>229.33516666666665</v>
      </c>
    </row>
    <row r="5" spans="1:17" x14ac:dyDescent="0.25">
      <c r="A5" s="9" t="s">
        <v>32</v>
      </c>
      <c r="B5" s="10" t="s">
        <v>35</v>
      </c>
      <c r="C5" s="11">
        <v>44219</v>
      </c>
      <c r="D5" s="11" t="s">
        <v>51</v>
      </c>
      <c r="E5" s="13">
        <v>199</v>
      </c>
      <c r="F5" s="13">
        <v>199.001</v>
      </c>
      <c r="G5" s="13"/>
      <c r="H5" s="13"/>
      <c r="I5" s="13"/>
      <c r="J5" s="13"/>
      <c r="K5" s="14">
        <v>2</v>
      </c>
      <c r="L5" s="14">
        <v>398.00099999999998</v>
      </c>
      <c r="M5" s="15">
        <v>199.00049999999999</v>
      </c>
      <c r="N5" s="16">
        <v>6</v>
      </c>
      <c r="O5" s="17">
        <v>205.00049999999999</v>
      </c>
    </row>
    <row r="6" spans="1:17" x14ac:dyDescent="0.25">
      <c r="A6" s="9" t="s">
        <v>32</v>
      </c>
      <c r="B6" s="10" t="s">
        <v>35</v>
      </c>
      <c r="C6" s="11">
        <v>44226</v>
      </c>
      <c r="D6" s="11" t="s">
        <v>51</v>
      </c>
      <c r="E6" s="13">
        <v>199</v>
      </c>
      <c r="F6" s="13">
        <v>197</v>
      </c>
      <c r="G6" s="13">
        <v>200</v>
      </c>
      <c r="H6" s="13"/>
      <c r="I6" s="13"/>
      <c r="J6" s="13"/>
      <c r="K6" s="14">
        <v>3</v>
      </c>
      <c r="L6" s="14">
        <v>596</v>
      </c>
      <c r="M6" s="15">
        <v>198.66666666666666</v>
      </c>
      <c r="N6" s="16">
        <v>5</v>
      </c>
      <c r="O6" s="17">
        <v>203.66666666666666</v>
      </c>
    </row>
    <row r="7" spans="1:17" x14ac:dyDescent="0.25">
      <c r="A7" s="9" t="s">
        <v>106</v>
      </c>
      <c r="B7" s="10" t="s">
        <v>35</v>
      </c>
      <c r="C7" s="11">
        <v>44315</v>
      </c>
      <c r="D7" s="12" t="s">
        <v>107</v>
      </c>
      <c r="E7" s="13">
        <v>200</v>
      </c>
      <c r="F7" s="13">
        <v>198</v>
      </c>
      <c r="G7" s="13">
        <v>198</v>
      </c>
      <c r="H7" s="13">
        <v>200</v>
      </c>
      <c r="I7" s="13"/>
      <c r="J7" s="13"/>
      <c r="K7" s="14">
        <v>4</v>
      </c>
      <c r="L7" s="14">
        <v>796</v>
      </c>
      <c r="M7" s="15">
        <v>199</v>
      </c>
      <c r="N7" s="16">
        <v>8</v>
      </c>
      <c r="O7" s="17">
        <v>207</v>
      </c>
    </row>
    <row r="8" spans="1:17" x14ac:dyDescent="0.25">
      <c r="A8" s="9" t="s">
        <v>106</v>
      </c>
      <c r="B8" s="10" t="s">
        <v>35</v>
      </c>
      <c r="C8" s="11">
        <v>44364</v>
      </c>
      <c r="D8" s="12" t="s">
        <v>111</v>
      </c>
      <c r="E8" s="13">
        <v>199</v>
      </c>
      <c r="F8" s="13">
        <v>198</v>
      </c>
      <c r="G8" s="13">
        <v>198</v>
      </c>
      <c r="H8" s="13">
        <v>199</v>
      </c>
      <c r="I8" s="13"/>
      <c r="J8" s="13"/>
      <c r="K8" s="14">
        <v>4</v>
      </c>
      <c r="L8" s="14">
        <v>794</v>
      </c>
      <c r="M8" s="15">
        <v>198.5</v>
      </c>
      <c r="N8" s="16">
        <v>2</v>
      </c>
      <c r="O8" s="17">
        <v>200.5</v>
      </c>
    </row>
    <row r="9" spans="1:17" x14ac:dyDescent="0.25">
      <c r="A9" s="9" t="s">
        <v>106</v>
      </c>
      <c r="B9" s="10" t="s">
        <v>35</v>
      </c>
      <c r="C9" s="11">
        <v>44427</v>
      </c>
      <c r="D9" s="12" t="s">
        <v>115</v>
      </c>
      <c r="E9" s="13">
        <v>200</v>
      </c>
      <c r="F9" s="13">
        <v>199</v>
      </c>
      <c r="G9" s="13">
        <v>200</v>
      </c>
      <c r="H9" s="13">
        <v>200</v>
      </c>
      <c r="I9" s="13"/>
      <c r="J9" s="13"/>
      <c r="K9" s="14">
        <v>4</v>
      </c>
      <c r="L9" s="14">
        <v>799</v>
      </c>
      <c r="M9" s="15">
        <v>199.75</v>
      </c>
      <c r="N9" s="16">
        <v>11</v>
      </c>
      <c r="O9" s="17">
        <v>210.75</v>
      </c>
    </row>
    <row r="10" spans="1:17" x14ac:dyDescent="0.25">
      <c r="A10" s="9" t="s">
        <v>106</v>
      </c>
      <c r="B10" s="10" t="s">
        <v>35</v>
      </c>
      <c r="C10" s="11">
        <v>44448</v>
      </c>
      <c r="D10" s="12" t="s">
        <v>118</v>
      </c>
      <c r="E10" s="13">
        <v>198</v>
      </c>
      <c r="F10" s="13">
        <v>199</v>
      </c>
      <c r="G10" s="13">
        <v>198</v>
      </c>
      <c r="H10" s="13">
        <v>199</v>
      </c>
      <c r="I10" s="13"/>
      <c r="J10" s="13"/>
      <c r="K10" s="14">
        <v>4</v>
      </c>
      <c r="L10" s="14">
        <v>794</v>
      </c>
      <c r="M10" s="15">
        <v>198.5</v>
      </c>
      <c r="N10" s="16">
        <v>6</v>
      </c>
      <c r="O10" s="17">
        <v>204.5</v>
      </c>
    </row>
    <row r="13" spans="1:17" x14ac:dyDescent="0.25">
      <c r="K13" s="7">
        <f>SUM(K2:K12)</f>
        <v>39</v>
      </c>
      <c r="L13" s="7">
        <f>SUM(L2:L12)</f>
        <v>7760.0129999999999</v>
      </c>
      <c r="M13" s="8">
        <f>SUM(L13/K13)</f>
        <v>198.97469230769229</v>
      </c>
      <c r="N13" s="7">
        <f>SUM(N2:N12)</f>
        <v>100</v>
      </c>
      <c r="O13" s="8">
        <f>SUM(M13+N13)</f>
        <v>298.97469230769229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9" t="s">
        <v>20</v>
      </c>
      <c r="B21" s="10" t="s">
        <v>35</v>
      </c>
      <c r="C21" s="11">
        <v>44385</v>
      </c>
      <c r="D21" s="12" t="s">
        <v>107</v>
      </c>
      <c r="E21" s="13">
        <v>192</v>
      </c>
      <c r="F21" s="13">
        <v>193</v>
      </c>
      <c r="G21" s="13">
        <v>196</v>
      </c>
      <c r="H21" s="13">
        <v>196</v>
      </c>
      <c r="I21" s="13"/>
      <c r="J21" s="13"/>
      <c r="K21" s="14">
        <v>4</v>
      </c>
      <c r="L21" s="14">
        <v>777</v>
      </c>
      <c r="M21" s="15">
        <v>194.25</v>
      </c>
      <c r="N21" s="16">
        <v>5</v>
      </c>
      <c r="O21" s="17">
        <v>199.25</v>
      </c>
    </row>
    <row r="22" spans="1:15" x14ac:dyDescent="0.25">
      <c r="A22" s="9" t="s">
        <v>20</v>
      </c>
      <c r="B22" s="10" t="s">
        <v>35</v>
      </c>
      <c r="C22" s="11">
        <v>44406</v>
      </c>
      <c r="D22" s="12" t="s">
        <v>118</v>
      </c>
      <c r="E22" s="13">
        <v>191</v>
      </c>
      <c r="F22" s="13">
        <v>194</v>
      </c>
      <c r="G22" s="13">
        <v>193</v>
      </c>
      <c r="H22" s="13">
        <v>192</v>
      </c>
      <c r="I22" s="13"/>
      <c r="J22" s="13"/>
      <c r="K22" s="14">
        <v>4</v>
      </c>
      <c r="L22" s="14">
        <v>770</v>
      </c>
      <c r="M22" s="15">
        <v>192.5</v>
      </c>
      <c r="N22" s="16">
        <v>5</v>
      </c>
      <c r="O22" s="17">
        <v>197.5</v>
      </c>
    </row>
    <row r="25" spans="1:15" x14ac:dyDescent="0.25">
      <c r="K25" s="7">
        <f>SUM(K21:K24)</f>
        <v>8</v>
      </c>
      <c r="L25" s="7">
        <f>SUM(L21:L24)</f>
        <v>1547</v>
      </c>
      <c r="M25" s="8">
        <f>SUM(L25/K25)</f>
        <v>193.375</v>
      </c>
      <c r="N25" s="7">
        <f>SUM(N21:N24)</f>
        <v>10</v>
      </c>
      <c r="O25" s="8">
        <f>SUM(M25+N25)</f>
        <v>203.375</v>
      </c>
    </row>
  </sheetData>
  <protectedRanges>
    <protectedRange algorithmName="SHA-512" hashValue="ON39YdpmFHfN9f47KpiRvqrKx0V9+erV1CNkpWzYhW/Qyc6aT8rEyCrvauWSYGZK2ia3o7vd3akF07acHAFpOA==" saltValue="yVW9XmDwTqEnmpSGai0KYg==" spinCount="100000" sqref="B1 B20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D5" name="Range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D6" name="Range1_9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20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8"/>
    <protectedRange algorithmName="SHA-512" hashValue="ON39YdpmFHfN9f47KpiRvqrKx0V9+erV1CNkpWzYhW/Qyc6aT8rEyCrvauWSYGZK2ia3o7vd3akF07acHAFpOA==" saltValue="yVW9XmDwTqEnmpSGai0KYg==" spinCount="100000" sqref="I8:J8 B8:C8" name="Range1_1"/>
    <protectedRange algorithmName="SHA-512" hashValue="ON39YdpmFHfN9f47KpiRvqrKx0V9+erV1CNkpWzYhW/Qyc6aT8rEyCrvauWSYGZK2ia3o7vd3akF07acHAFpOA==" saltValue="yVW9XmDwTqEnmpSGai0KYg==" spinCount="100000" sqref="D8" name="Range1_1_17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E21:J21 B21:C21" name="Range1_26"/>
    <protectedRange algorithmName="SHA-512" hashValue="ON39YdpmFHfN9f47KpiRvqrKx0V9+erV1CNkpWzYhW/Qyc6aT8rEyCrvauWSYGZK2ia3o7vd3akF07acHAFpOA==" saltValue="yVW9XmDwTqEnmpSGai0KYg==" spinCount="100000" sqref="D21" name="Range1_1_20"/>
    <protectedRange algorithmName="SHA-512" hashValue="ON39YdpmFHfN9f47KpiRvqrKx0V9+erV1CNkpWzYhW/Qyc6aT8rEyCrvauWSYGZK2ia3o7vd3akF07acHAFpOA==" saltValue="yVW9XmDwTqEnmpSGai0KYg==" spinCount="100000" sqref="I9:J9 B9:C9" name="Range1_27"/>
    <protectedRange algorithmName="SHA-512" hashValue="ON39YdpmFHfN9f47KpiRvqrKx0V9+erV1CNkpWzYhW/Qyc6aT8rEyCrvauWSYGZK2ia3o7vd3akF07acHAFpOA==" saltValue="yVW9XmDwTqEnmpSGai0KYg==" spinCount="100000" sqref="D9" name="Range1_1_21"/>
    <protectedRange algorithmName="SHA-512" hashValue="ON39YdpmFHfN9f47KpiRvqrKx0V9+erV1CNkpWzYhW/Qyc6aT8rEyCrvauWSYGZK2ia3o7vd3akF07acHAFpOA==" saltValue="yVW9XmDwTqEnmpSGai0KYg==" spinCount="100000" sqref="E9:H9" name="Range1_3_15"/>
    <protectedRange algorithmName="SHA-512" hashValue="ON39YdpmFHfN9f47KpiRvqrKx0V9+erV1CNkpWzYhW/Qyc6aT8rEyCrvauWSYGZK2ia3o7vd3akF07acHAFpOA==" saltValue="yVW9XmDwTqEnmpSGai0KYg==" spinCount="100000" sqref="I10:J10 B10:C10" name="Range1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E22:J22 B22:C22" name="Range1_8_8"/>
    <protectedRange algorithmName="SHA-512" hashValue="ON39YdpmFHfN9f47KpiRvqrKx0V9+erV1CNkpWzYhW/Qyc6aT8rEyCrvauWSYGZK2ia3o7vd3akF07acHAFpOA==" saltValue="yVW9XmDwTqEnmpSGai0KYg==" spinCount="100000" sqref="D22" name="Range1_1_4_2"/>
  </protectedRanges>
  <conditionalFormatting sqref="I2">
    <cfRule type="top10" dxfId="1145" priority="156" rank="1"/>
  </conditionalFormatting>
  <conditionalFormatting sqref="E2">
    <cfRule type="top10" dxfId="1144" priority="155" rank="1"/>
  </conditionalFormatting>
  <conditionalFormatting sqref="F2">
    <cfRule type="top10" dxfId="1143" priority="154" rank="1"/>
  </conditionalFormatting>
  <conditionalFormatting sqref="G2">
    <cfRule type="top10" dxfId="1142" priority="153" rank="1"/>
  </conditionalFormatting>
  <conditionalFormatting sqref="H2">
    <cfRule type="top10" dxfId="1141" priority="152" rank="1"/>
  </conditionalFormatting>
  <conditionalFormatting sqref="J2">
    <cfRule type="top10" dxfId="1140" priority="151" rank="1"/>
  </conditionalFormatting>
  <conditionalFormatting sqref="I3">
    <cfRule type="top10" dxfId="1139" priority="144" rank="1"/>
  </conditionalFormatting>
  <conditionalFormatting sqref="E3">
    <cfRule type="top10" dxfId="1138" priority="143" rank="1"/>
  </conditionalFormatting>
  <conditionalFormatting sqref="F3">
    <cfRule type="top10" dxfId="1137" priority="142" rank="1"/>
  </conditionalFormatting>
  <conditionalFormatting sqref="G3">
    <cfRule type="top10" dxfId="1136" priority="141" rank="1"/>
  </conditionalFormatting>
  <conditionalFormatting sqref="H3">
    <cfRule type="top10" dxfId="1135" priority="140" rank="1"/>
  </conditionalFormatting>
  <conditionalFormatting sqref="J3">
    <cfRule type="top10" dxfId="1134" priority="139" rank="1"/>
  </conditionalFormatting>
  <conditionalFormatting sqref="I4">
    <cfRule type="top10" dxfId="1133" priority="138" rank="1"/>
  </conditionalFormatting>
  <conditionalFormatting sqref="E4">
    <cfRule type="top10" dxfId="1132" priority="137" rank="1"/>
  </conditionalFormatting>
  <conditionalFormatting sqref="F4">
    <cfRule type="top10" dxfId="1131" priority="136" rank="1"/>
  </conditionalFormatting>
  <conditionalFormatting sqref="G4">
    <cfRule type="top10" dxfId="1130" priority="135" rank="1"/>
  </conditionalFormatting>
  <conditionalFormatting sqref="H4">
    <cfRule type="top10" dxfId="1129" priority="134" rank="1"/>
  </conditionalFormatting>
  <conditionalFormatting sqref="J4">
    <cfRule type="top10" dxfId="1128" priority="133" rank="1"/>
  </conditionalFormatting>
  <conditionalFormatting sqref="I5">
    <cfRule type="top10" dxfId="1127" priority="132" rank="1"/>
  </conditionalFormatting>
  <conditionalFormatting sqref="E5">
    <cfRule type="top10" dxfId="1126" priority="131" rank="1"/>
  </conditionalFormatting>
  <conditionalFormatting sqref="F5">
    <cfRule type="top10" dxfId="1125" priority="130" rank="1"/>
  </conditionalFormatting>
  <conditionalFormatting sqref="G5">
    <cfRule type="top10" dxfId="1124" priority="129" rank="1"/>
  </conditionalFormatting>
  <conditionalFormatting sqref="H5">
    <cfRule type="top10" dxfId="1123" priority="128" rank="1"/>
  </conditionalFormatting>
  <conditionalFormatting sqref="J5">
    <cfRule type="top10" dxfId="1122" priority="127" rank="1"/>
  </conditionalFormatting>
  <conditionalFormatting sqref="I6">
    <cfRule type="top10" dxfId="1121" priority="126" rank="1"/>
  </conditionalFormatting>
  <conditionalFormatting sqref="E6">
    <cfRule type="top10" dxfId="1120" priority="125" rank="1"/>
  </conditionalFormatting>
  <conditionalFormatting sqref="F6">
    <cfRule type="top10" dxfId="1119" priority="124" rank="1"/>
  </conditionalFormatting>
  <conditionalFormatting sqref="G6">
    <cfRule type="top10" dxfId="1118" priority="123" rank="1"/>
  </conditionalFormatting>
  <conditionalFormatting sqref="H6">
    <cfRule type="top10" dxfId="1117" priority="122" rank="1"/>
  </conditionalFormatting>
  <conditionalFormatting sqref="J6">
    <cfRule type="top10" dxfId="1116" priority="121" rank="1"/>
  </conditionalFormatting>
  <conditionalFormatting sqref="F7">
    <cfRule type="top10" dxfId="1115" priority="119" rank="1"/>
  </conditionalFormatting>
  <conditionalFormatting sqref="G7">
    <cfRule type="top10" dxfId="1114" priority="118" rank="1"/>
  </conditionalFormatting>
  <conditionalFormatting sqref="H7">
    <cfRule type="top10" dxfId="1113" priority="117" rank="1"/>
  </conditionalFormatting>
  <conditionalFormatting sqref="I7">
    <cfRule type="top10" dxfId="1112" priority="115" rank="1"/>
  </conditionalFormatting>
  <conditionalFormatting sqref="J7">
    <cfRule type="top10" dxfId="1111" priority="116" rank="1"/>
  </conditionalFormatting>
  <conditionalFormatting sqref="E7">
    <cfRule type="top10" dxfId="1110" priority="120" rank="1"/>
  </conditionalFormatting>
  <conditionalFormatting sqref="F8">
    <cfRule type="top10" dxfId="1109" priority="71" rank="1"/>
  </conditionalFormatting>
  <conditionalFormatting sqref="G8">
    <cfRule type="top10" dxfId="1108" priority="70" rank="1"/>
  </conditionalFormatting>
  <conditionalFormatting sqref="H8">
    <cfRule type="top10" dxfId="1107" priority="69" rank="1"/>
  </conditionalFormatting>
  <conditionalFormatting sqref="I8">
    <cfRule type="top10" dxfId="1106" priority="67" rank="1"/>
  </conditionalFormatting>
  <conditionalFormatting sqref="J8">
    <cfRule type="top10" dxfId="1105" priority="68" rank="1"/>
  </conditionalFormatting>
  <conditionalFormatting sqref="E8">
    <cfRule type="top10" dxfId="1104" priority="72" rank="1"/>
  </conditionalFormatting>
  <conditionalFormatting sqref="E21">
    <cfRule type="top10" dxfId="1103" priority="24" rank="1"/>
  </conditionalFormatting>
  <conditionalFormatting sqref="F21">
    <cfRule type="top10" dxfId="1102" priority="23" rank="1"/>
  </conditionalFormatting>
  <conditionalFormatting sqref="G21">
    <cfRule type="top10" dxfId="1101" priority="22" rank="1"/>
  </conditionalFormatting>
  <conditionalFormatting sqref="H21">
    <cfRule type="top10" dxfId="1100" priority="21" rank="1"/>
  </conditionalFormatting>
  <conditionalFormatting sqref="I21">
    <cfRule type="top10" dxfId="1099" priority="20" rank="1"/>
  </conditionalFormatting>
  <conditionalFormatting sqref="J21">
    <cfRule type="top10" dxfId="1098" priority="19" rank="1"/>
  </conditionalFormatting>
  <conditionalFormatting sqref="F9">
    <cfRule type="top10" dxfId="1097" priority="13" rank="1"/>
  </conditionalFormatting>
  <conditionalFormatting sqref="G9">
    <cfRule type="top10" dxfId="1096" priority="14" rank="1"/>
  </conditionalFormatting>
  <conditionalFormatting sqref="H9">
    <cfRule type="top10" dxfId="1095" priority="15" rank="1"/>
  </conditionalFormatting>
  <conditionalFormatting sqref="I9">
    <cfRule type="top10" dxfId="1094" priority="16" rank="1"/>
  </conditionalFormatting>
  <conditionalFormatting sqref="J9">
    <cfRule type="top10" dxfId="1093" priority="17" rank="1"/>
  </conditionalFormatting>
  <conditionalFormatting sqref="E9">
    <cfRule type="top10" dxfId="1092" priority="18" rank="1"/>
  </conditionalFormatting>
  <conditionalFormatting sqref="F10">
    <cfRule type="top10" dxfId="1091" priority="11" rank="1"/>
  </conditionalFormatting>
  <conditionalFormatting sqref="G10">
    <cfRule type="top10" dxfId="1090" priority="10" rank="1"/>
  </conditionalFormatting>
  <conditionalFormatting sqref="H10">
    <cfRule type="top10" dxfId="1089" priority="9" rank="1"/>
  </conditionalFormatting>
  <conditionalFormatting sqref="I10">
    <cfRule type="top10" dxfId="1088" priority="7" rank="1"/>
  </conditionalFormatting>
  <conditionalFormatting sqref="J10">
    <cfRule type="top10" dxfId="1087" priority="8" rank="1"/>
  </conditionalFormatting>
  <conditionalFormatting sqref="E10">
    <cfRule type="top10" dxfId="1086" priority="12" rank="1"/>
  </conditionalFormatting>
  <conditionalFormatting sqref="E22">
    <cfRule type="top10" dxfId="1085" priority="6" rank="1"/>
  </conditionalFormatting>
  <conditionalFormatting sqref="F22">
    <cfRule type="top10" dxfId="1084" priority="5" rank="1"/>
  </conditionalFormatting>
  <conditionalFormatting sqref="G22">
    <cfRule type="top10" dxfId="1083" priority="4" rank="1"/>
  </conditionalFormatting>
  <conditionalFormatting sqref="H22">
    <cfRule type="top10" dxfId="1082" priority="3" rank="1"/>
  </conditionalFormatting>
  <conditionalFormatting sqref="I22">
    <cfRule type="top10" dxfId="1081" priority="2" rank="1"/>
  </conditionalFormatting>
  <conditionalFormatting sqref="J22">
    <cfRule type="top10" dxfId="1080" priority="1" rank="1"/>
  </conditionalFormatting>
  <hyperlinks>
    <hyperlink ref="Q1" location="'Virginia Indoor Rankings'!A1" display="Return to Rankings" xr:uid="{B0C27E3D-E3B6-4AB3-9A6E-84C92768B1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4B2E61-6B2A-4313-A753-CC3F69AD615C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  <x14:dataValidation type="list" allowBlank="1" showInputMessage="1" showErrorMessage="1" xr:uid="{093D4162-D0DB-47F8-B99E-743F066FADF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A42B-EFE5-4CA6-9DA2-0903A452EC4E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74</v>
      </c>
      <c r="C2" s="11">
        <v>44177</v>
      </c>
      <c r="D2" s="12" t="s">
        <v>51</v>
      </c>
      <c r="E2" s="13">
        <v>198</v>
      </c>
      <c r="F2" s="13">
        <v>198</v>
      </c>
      <c r="G2" s="13">
        <v>197</v>
      </c>
      <c r="H2" s="13">
        <v>194</v>
      </c>
      <c r="I2" s="13">
        <v>194</v>
      </c>
      <c r="J2" s="13">
        <v>194</v>
      </c>
      <c r="K2" s="14">
        <v>6</v>
      </c>
      <c r="L2" s="14">
        <v>1175</v>
      </c>
      <c r="M2" s="15">
        <v>195.83333333333334</v>
      </c>
      <c r="N2" s="16">
        <v>4</v>
      </c>
      <c r="O2" s="17">
        <v>199.83333333333334</v>
      </c>
    </row>
    <row r="4" spans="1:17" x14ac:dyDescent="0.25">
      <c r="K4" s="7">
        <f>SUM(K2:K3)</f>
        <v>6</v>
      </c>
      <c r="L4" s="7">
        <f>SUM(L2:L3)</f>
        <v>1175</v>
      </c>
      <c r="M4" s="8">
        <f>SUM(L4/K4)</f>
        <v>195.83333333333334</v>
      </c>
      <c r="N4" s="7">
        <f>SUM(N2:N3)</f>
        <v>4</v>
      </c>
      <c r="O4" s="8">
        <f>SUM(M4+N4)</f>
        <v>199.83333333333334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079" priority="1" rank="1"/>
  </conditionalFormatting>
  <conditionalFormatting sqref="I2">
    <cfRule type="top10" dxfId="1078" priority="6" rank="1"/>
  </conditionalFormatting>
  <conditionalFormatting sqref="E2">
    <cfRule type="top10" dxfId="1077" priority="5" rank="1"/>
  </conditionalFormatting>
  <conditionalFormatting sqref="F2">
    <cfRule type="top10" dxfId="1076" priority="4" rank="1"/>
  </conditionalFormatting>
  <conditionalFormatting sqref="G2">
    <cfRule type="top10" dxfId="1075" priority="3" rank="1"/>
  </conditionalFormatting>
  <conditionalFormatting sqref="H2">
    <cfRule type="top10" dxfId="1074" priority="2" rank="1"/>
  </conditionalFormatting>
  <hyperlinks>
    <hyperlink ref="Q1" location="'Virginia Indoor Rankings'!A1" display="Return to Rankings" xr:uid="{2815C855-7B16-40F9-AE18-CA23CB0C2B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66B6FA-973B-4744-9918-A6C632CC4F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Q13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21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68</v>
      </c>
      <c r="C2" s="11">
        <v>44177</v>
      </c>
      <c r="D2" s="12" t="s">
        <v>51</v>
      </c>
      <c r="E2" s="13">
        <v>199</v>
      </c>
      <c r="F2" s="13">
        <v>197</v>
      </c>
      <c r="G2" s="13">
        <v>197</v>
      </c>
      <c r="H2" s="13">
        <v>197</v>
      </c>
      <c r="I2" s="13">
        <v>197</v>
      </c>
      <c r="J2" s="13">
        <v>197</v>
      </c>
      <c r="K2" s="14">
        <v>6</v>
      </c>
      <c r="L2" s="14">
        <v>1184</v>
      </c>
      <c r="M2" s="15">
        <v>197.33333333333334</v>
      </c>
      <c r="N2" s="16">
        <v>4</v>
      </c>
      <c r="O2" s="17">
        <v>201.33333333333334</v>
      </c>
    </row>
    <row r="3" spans="1:17" x14ac:dyDescent="0.25">
      <c r="A3" s="9" t="s">
        <v>32</v>
      </c>
      <c r="B3" s="10" t="s">
        <v>38</v>
      </c>
      <c r="C3" s="11">
        <v>44219</v>
      </c>
      <c r="D3" s="11" t="s">
        <v>51</v>
      </c>
      <c r="E3" s="13">
        <v>197</v>
      </c>
      <c r="F3" s="13">
        <v>194</v>
      </c>
      <c r="G3" s="13"/>
      <c r="H3" s="13"/>
      <c r="I3" s="13"/>
      <c r="J3" s="13"/>
      <c r="K3" s="14">
        <v>2</v>
      </c>
      <c r="L3" s="14">
        <v>391</v>
      </c>
      <c r="M3" s="15">
        <v>195.5</v>
      </c>
      <c r="N3" s="16">
        <v>2</v>
      </c>
      <c r="O3" s="17">
        <v>197.5</v>
      </c>
    </row>
    <row r="4" spans="1:17" x14ac:dyDescent="0.25">
      <c r="A4" s="9" t="s">
        <v>32</v>
      </c>
      <c r="B4" s="10" t="s">
        <v>38</v>
      </c>
      <c r="C4" s="11">
        <v>44226</v>
      </c>
      <c r="D4" s="11" t="s">
        <v>51</v>
      </c>
      <c r="E4" s="13">
        <v>198</v>
      </c>
      <c r="F4" s="13">
        <v>196</v>
      </c>
      <c r="G4" s="13">
        <v>199</v>
      </c>
      <c r="H4" s="13"/>
      <c r="I4" s="13"/>
      <c r="J4" s="13"/>
      <c r="K4" s="14">
        <v>3</v>
      </c>
      <c r="L4" s="14">
        <v>593</v>
      </c>
      <c r="M4" s="15">
        <v>197.66666666666666</v>
      </c>
      <c r="N4" s="16">
        <v>2</v>
      </c>
      <c r="O4" s="17">
        <v>199.66666666666666</v>
      </c>
    </row>
    <row r="5" spans="1:17" x14ac:dyDescent="0.25">
      <c r="A5" s="9" t="s">
        <v>32</v>
      </c>
      <c r="B5" s="10" t="s">
        <v>38</v>
      </c>
      <c r="C5" s="11">
        <v>44233</v>
      </c>
      <c r="D5" s="12" t="s">
        <v>51</v>
      </c>
      <c r="E5" s="13">
        <v>196</v>
      </c>
      <c r="F5" s="13">
        <v>197</v>
      </c>
      <c r="G5" s="13">
        <v>200</v>
      </c>
      <c r="H5" s="13">
        <v>194</v>
      </c>
      <c r="I5" s="13"/>
      <c r="J5" s="13"/>
      <c r="K5" s="14">
        <v>4</v>
      </c>
      <c r="L5" s="14">
        <v>787</v>
      </c>
      <c r="M5" s="15">
        <v>196.75</v>
      </c>
      <c r="N5" s="16">
        <v>2</v>
      </c>
      <c r="O5" s="17">
        <v>198.75</v>
      </c>
    </row>
    <row r="6" spans="1:17" x14ac:dyDescent="0.25">
      <c r="A6" s="9" t="s">
        <v>32</v>
      </c>
      <c r="B6" s="10" t="s">
        <v>38</v>
      </c>
      <c r="C6" s="11">
        <v>44254</v>
      </c>
      <c r="D6" s="12" t="s">
        <v>96</v>
      </c>
      <c r="E6" s="13">
        <v>199</v>
      </c>
      <c r="F6" s="13">
        <v>196</v>
      </c>
      <c r="G6" s="13">
        <v>196</v>
      </c>
      <c r="H6" s="13"/>
      <c r="I6" s="13"/>
      <c r="J6" s="13"/>
      <c r="K6" s="14">
        <v>3</v>
      </c>
      <c r="L6" s="14">
        <v>591</v>
      </c>
      <c r="M6" s="15">
        <v>197</v>
      </c>
      <c r="N6" s="16">
        <v>3</v>
      </c>
      <c r="O6" s="17">
        <v>200</v>
      </c>
    </row>
    <row r="7" spans="1:17" x14ac:dyDescent="0.25">
      <c r="A7" s="9" t="s">
        <v>106</v>
      </c>
      <c r="B7" s="10" t="s">
        <v>38</v>
      </c>
      <c r="C7" s="11">
        <v>44261</v>
      </c>
      <c r="D7" s="12" t="s">
        <v>107</v>
      </c>
      <c r="E7" s="13">
        <v>195</v>
      </c>
      <c r="F7" s="13">
        <v>196</v>
      </c>
      <c r="G7" s="13">
        <v>191</v>
      </c>
      <c r="H7" s="13">
        <v>192</v>
      </c>
      <c r="I7" s="13"/>
      <c r="J7" s="13"/>
      <c r="K7" s="14">
        <v>4</v>
      </c>
      <c r="L7" s="14">
        <v>774</v>
      </c>
      <c r="M7" s="15">
        <v>193.5</v>
      </c>
      <c r="N7" s="16">
        <v>2</v>
      </c>
      <c r="O7" s="17">
        <v>195.5</v>
      </c>
    </row>
    <row r="8" spans="1:17" x14ac:dyDescent="0.25">
      <c r="A8" s="9" t="s">
        <v>106</v>
      </c>
      <c r="B8" s="10" t="s">
        <v>38</v>
      </c>
      <c r="C8" s="11">
        <v>44448</v>
      </c>
      <c r="D8" s="12" t="s">
        <v>118</v>
      </c>
      <c r="E8" s="13">
        <v>195</v>
      </c>
      <c r="F8" s="13">
        <v>200.001</v>
      </c>
      <c r="G8" s="13">
        <v>198</v>
      </c>
      <c r="H8" s="13">
        <v>195</v>
      </c>
      <c r="I8" s="13"/>
      <c r="J8" s="13"/>
      <c r="K8" s="14">
        <v>4</v>
      </c>
      <c r="L8" s="14">
        <v>788.00099999999998</v>
      </c>
      <c r="M8" s="15">
        <v>197.00024999999999</v>
      </c>
      <c r="N8" s="16">
        <v>4</v>
      </c>
      <c r="O8" s="17">
        <v>201.00024999999999</v>
      </c>
    </row>
    <row r="9" spans="1:17" x14ac:dyDescent="0.25">
      <c r="A9" s="9" t="s">
        <v>106</v>
      </c>
      <c r="B9" s="10" t="s">
        <v>38</v>
      </c>
      <c r="C9" s="11">
        <v>44516</v>
      </c>
      <c r="D9" s="12" t="s">
        <v>118</v>
      </c>
      <c r="E9" s="13">
        <v>198</v>
      </c>
      <c r="F9" s="13">
        <v>199.001</v>
      </c>
      <c r="G9" s="13">
        <v>200</v>
      </c>
      <c r="H9" s="13"/>
      <c r="I9" s="13"/>
      <c r="J9" s="13"/>
      <c r="K9" s="14">
        <v>3</v>
      </c>
      <c r="L9" s="14">
        <v>597.00099999999998</v>
      </c>
      <c r="M9" s="15">
        <v>199.00033333333332</v>
      </c>
      <c r="N9" s="16">
        <v>7</v>
      </c>
      <c r="O9" s="17">
        <v>206.00033333333332</v>
      </c>
    </row>
    <row r="10" spans="1:17" x14ac:dyDescent="0.25">
      <c r="A10" s="9" t="s">
        <v>106</v>
      </c>
      <c r="B10" s="10" t="s">
        <v>38</v>
      </c>
      <c r="C10" s="11">
        <v>44520</v>
      </c>
      <c r="D10" s="12" t="s">
        <v>118</v>
      </c>
      <c r="E10" s="13">
        <v>195</v>
      </c>
      <c r="F10" s="13">
        <v>197</v>
      </c>
      <c r="G10" s="13">
        <v>198</v>
      </c>
      <c r="H10" s="13">
        <v>193</v>
      </c>
      <c r="I10" s="13">
        <v>200.001</v>
      </c>
      <c r="J10" s="13">
        <v>198</v>
      </c>
      <c r="K10" s="14">
        <v>6</v>
      </c>
      <c r="L10" s="14">
        <v>1181.001</v>
      </c>
      <c r="M10" s="15">
        <v>196.83349999999999</v>
      </c>
      <c r="N10" s="16">
        <v>8</v>
      </c>
      <c r="O10" s="17">
        <v>204.83349999999999</v>
      </c>
    </row>
    <row r="11" spans="1:17" x14ac:dyDescent="0.25">
      <c r="A11" s="9" t="s">
        <v>127</v>
      </c>
      <c r="B11" s="10" t="s">
        <v>38</v>
      </c>
      <c r="C11" s="11">
        <v>44537</v>
      </c>
      <c r="D11" s="12" t="s">
        <v>107</v>
      </c>
      <c r="E11" s="13">
        <v>199</v>
      </c>
      <c r="F11" s="13">
        <v>194</v>
      </c>
      <c r="G11" s="13">
        <v>196</v>
      </c>
      <c r="H11" s="13"/>
      <c r="I11" s="13"/>
      <c r="J11" s="13"/>
      <c r="K11" s="14">
        <v>3</v>
      </c>
      <c r="L11" s="14">
        <v>589</v>
      </c>
      <c r="M11" s="15">
        <v>196.33333333333334</v>
      </c>
      <c r="N11" s="16">
        <v>6</v>
      </c>
      <c r="O11" s="17">
        <v>202.33333333333334</v>
      </c>
    </row>
    <row r="13" spans="1:17" x14ac:dyDescent="0.25">
      <c r="K13" s="7">
        <f>SUM(K2:K12)</f>
        <v>38</v>
      </c>
      <c r="L13" s="7">
        <f>SUM(L2:L12)</f>
        <v>7475.0030000000006</v>
      </c>
      <c r="M13" s="8">
        <f>SUM(L13/K13)</f>
        <v>196.7106052631579</v>
      </c>
      <c r="N13" s="7">
        <f>SUM(N2:N12)</f>
        <v>40</v>
      </c>
      <c r="O13" s="8">
        <f>SUM(M13+N13)</f>
        <v>236.7106052631579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I3:J3 B3:D3" name="Range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D4" name="Range1_9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7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H7" name="Range1_3_6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I9:J9 B9:C9" name="Range1_38"/>
    <protectedRange algorithmName="SHA-512" hashValue="ON39YdpmFHfN9f47KpiRvqrKx0V9+erV1CNkpWzYhW/Qyc6aT8rEyCrvauWSYGZK2ia3o7vd3akF07acHAFpOA==" saltValue="yVW9XmDwTqEnmpSGai0KYg==" spinCount="100000" sqref="D9" name="Range1_1_31"/>
    <protectedRange algorithmName="SHA-512" hashValue="ON39YdpmFHfN9f47KpiRvqrKx0V9+erV1CNkpWzYhW/Qyc6aT8rEyCrvauWSYGZK2ia3o7vd3akF07acHAFpOA==" saltValue="yVW9XmDwTqEnmpSGai0KYg==" spinCount="100000" sqref="E9:H9" name="Range1_3_21"/>
    <protectedRange algorithmName="SHA-512" hashValue="ON39YdpmFHfN9f47KpiRvqrKx0V9+erV1CNkpWzYhW/Qyc6aT8rEyCrvauWSYGZK2ia3o7vd3akF07acHAFpOA==" saltValue="yVW9XmDwTqEnmpSGai0KYg==" spinCount="100000" sqref="B10:C10" name="Range1_41"/>
    <protectedRange algorithmName="SHA-512" hashValue="ON39YdpmFHfN9f47KpiRvqrKx0V9+erV1CNkpWzYhW/Qyc6aT8rEyCrvauWSYGZK2ia3o7vd3akF07acHAFpOA==" saltValue="yVW9XmDwTqEnmpSGai0KYg==" spinCount="100000" sqref="D10" name="Range1_1_34"/>
    <protectedRange algorithmName="SHA-512" hashValue="ON39YdpmFHfN9f47KpiRvqrKx0V9+erV1CNkpWzYhW/Qyc6aT8rEyCrvauWSYGZK2ia3o7vd3akF07acHAFpOA==" saltValue="yVW9XmDwTqEnmpSGai0KYg==" spinCount="100000" sqref="E10:J10" name="Range1_3_22"/>
  </protectedRanges>
  <conditionalFormatting sqref="I2">
    <cfRule type="top10" dxfId="1073" priority="66" rank="1"/>
  </conditionalFormatting>
  <conditionalFormatting sqref="E2">
    <cfRule type="top10" dxfId="1072" priority="65" rank="1"/>
  </conditionalFormatting>
  <conditionalFormatting sqref="F2">
    <cfRule type="top10" dxfId="1071" priority="64" rank="1"/>
  </conditionalFormatting>
  <conditionalFormatting sqref="G2">
    <cfRule type="top10" dxfId="1070" priority="63" rank="1"/>
  </conditionalFormatting>
  <conditionalFormatting sqref="H2">
    <cfRule type="top10" dxfId="1069" priority="62" rank="1"/>
  </conditionalFormatting>
  <conditionalFormatting sqref="J2">
    <cfRule type="top10" dxfId="1068" priority="61" rank="1"/>
  </conditionalFormatting>
  <conditionalFormatting sqref="I3">
    <cfRule type="top10" dxfId="1067" priority="60" rank="1"/>
  </conditionalFormatting>
  <conditionalFormatting sqref="E3">
    <cfRule type="top10" dxfId="1066" priority="59" rank="1"/>
  </conditionalFormatting>
  <conditionalFormatting sqref="F3">
    <cfRule type="top10" dxfId="1065" priority="58" rank="1"/>
  </conditionalFormatting>
  <conditionalFormatting sqref="G3">
    <cfRule type="top10" dxfId="1064" priority="57" rank="1"/>
  </conditionalFormatting>
  <conditionalFormatting sqref="H3">
    <cfRule type="top10" dxfId="1063" priority="56" rank="1"/>
  </conditionalFormatting>
  <conditionalFormatting sqref="J3">
    <cfRule type="top10" dxfId="1062" priority="55" rank="1"/>
  </conditionalFormatting>
  <conditionalFormatting sqref="I4">
    <cfRule type="top10" dxfId="1061" priority="54" rank="1"/>
  </conditionalFormatting>
  <conditionalFormatting sqref="E4">
    <cfRule type="top10" dxfId="1060" priority="53" rank="1"/>
  </conditionalFormatting>
  <conditionalFormatting sqref="F4">
    <cfRule type="top10" dxfId="1059" priority="52" rank="1"/>
  </conditionalFormatting>
  <conditionalFormatting sqref="G4">
    <cfRule type="top10" dxfId="1058" priority="51" rank="1"/>
  </conditionalFormatting>
  <conditionalFormatting sqref="H4">
    <cfRule type="top10" dxfId="1057" priority="50" rank="1"/>
  </conditionalFormatting>
  <conditionalFormatting sqref="J4">
    <cfRule type="top10" dxfId="1056" priority="49" rank="1"/>
  </conditionalFormatting>
  <conditionalFormatting sqref="I5">
    <cfRule type="top10" dxfId="1055" priority="48" rank="1"/>
  </conditionalFormatting>
  <conditionalFormatting sqref="E5">
    <cfRule type="top10" dxfId="1054" priority="47" rank="1"/>
  </conditionalFormatting>
  <conditionalFormatting sqref="F5">
    <cfRule type="top10" dxfId="1053" priority="46" rank="1"/>
  </conditionalFormatting>
  <conditionalFormatting sqref="G5">
    <cfRule type="top10" dxfId="1052" priority="45" rank="1"/>
  </conditionalFormatting>
  <conditionalFormatting sqref="H5">
    <cfRule type="top10" dxfId="1051" priority="44" rank="1"/>
  </conditionalFormatting>
  <conditionalFormatting sqref="J5">
    <cfRule type="top10" dxfId="1050" priority="43" rank="1"/>
  </conditionalFormatting>
  <conditionalFormatting sqref="I6">
    <cfRule type="top10" dxfId="1049" priority="42" rank="1"/>
  </conditionalFormatting>
  <conditionalFormatting sqref="E6">
    <cfRule type="top10" dxfId="1048" priority="41" rank="1"/>
  </conditionalFormatting>
  <conditionalFormatting sqref="F6">
    <cfRule type="top10" dxfId="1047" priority="40" rank="1"/>
  </conditionalFormatting>
  <conditionalFormatting sqref="G6">
    <cfRule type="top10" dxfId="1046" priority="39" rank="1"/>
  </conditionalFormatting>
  <conditionalFormatting sqref="H6">
    <cfRule type="top10" dxfId="1045" priority="38" rank="1"/>
  </conditionalFormatting>
  <conditionalFormatting sqref="J6">
    <cfRule type="top10" dxfId="1044" priority="37" rank="1"/>
  </conditionalFormatting>
  <conditionalFormatting sqref="F7">
    <cfRule type="top10" dxfId="1043" priority="35" rank="1"/>
  </conditionalFormatting>
  <conditionalFormatting sqref="G7">
    <cfRule type="top10" dxfId="1042" priority="34" rank="1"/>
  </conditionalFormatting>
  <conditionalFormatting sqref="H7">
    <cfRule type="top10" dxfId="1041" priority="33" rank="1"/>
  </conditionalFormatting>
  <conditionalFormatting sqref="I7">
    <cfRule type="top10" dxfId="1040" priority="31" rank="1"/>
  </conditionalFormatting>
  <conditionalFormatting sqref="J7">
    <cfRule type="top10" dxfId="1039" priority="32" rank="1"/>
  </conditionalFormatting>
  <conditionalFormatting sqref="E7">
    <cfRule type="top10" dxfId="1038" priority="36" rank="1"/>
  </conditionalFormatting>
  <conditionalFormatting sqref="F8">
    <cfRule type="top10" dxfId="1037" priority="23" rank="1"/>
  </conditionalFormatting>
  <conditionalFormatting sqref="G8">
    <cfRule type="top10" dxfId="1036" priority="22" rank="1"/>
  </conditionalFormatting>
  <conditionalFormatting sqref="H8">
    <cfRule type="top10" dxfId="1035" priority="21" rank="1"/>
  </conditionalFormatting>
  <conditionalFormatting sqref="I8">
    <cfRule type="top10" dxfId="1034" priority="19" rank="1"/>
  </conditionalFormatting>
  <conditionalFormatting sqref="J8">
    <cfRule type="top10" dxfId="1033" priority="20" rank="1"/>
  </conditionalFormatting>
  <conditionalFormatting sqref="E8">
    <cfRule type="top10" dxfId="1032" priority="24" rank="1"/>
  </conditionalFormatting>
  <conditionalFormatting sqref="F9">
    <cfRule type="top10" dxfId="1031" priority="13" rank="1"/>
  </conditionalFormatting>
  <conditionalFormatting sqref="G9">
    <cfRule type="top10" dxfId="1030" priority="14" rank="1"/>
  </conditionalFormatting>
  <conditionalFormatting sqref="H9">
    <cfRule type="top10" dxfId="1029" priority="15" rank="1"/>
  </conditionalFormatting>
  <conditionalFormatting sqref="I9">
    <cfRule type="top10" dxfId="1028" priority="16" rank="1"/>
  </conditionalFormatting>
  <conditionalFormatting sqref="J9">
    <cfRule type="top10" dxfId="1027" priority="17" rank="1"/>
  </conditionalFormatting>
  <conditionalFormatting sqref="E9">
    <cfRule type="top10" dxfId="1026" priority="18" rank="1"/>
  </conditionalFormatting>
  <conditionalFormatting sqref="F10">
    <cfRule type="top10" dxfId="1025" priority="7" rank="1"/>
  </conditionalFormatting>
  <conditionalFormatting sqref="G10">
    <cfRule type="top10" dxfId="1024" priority="8" rank="1"/>
  </conditionalFormatting>
  <conditionalFormatting sqref="H10">
    <cfRule type="top10" dxfId="1023" priority="9" rank="1"/>
  </conditionalFormatting>
  <conditionalFormatting sqref="I10">
    <cfRule type="top10" dxfId="1022" priority="10" rank="1"/>
  </conditionalFormatting>
  <conditionalFormatting sqref="J10">
    <cfRule type="top10" dxfId="1021" priority="11" rank="1"/>
  </conditionalFormatting>
  <conditionalFormatting sqref="E10">
    <cfRule type="top10" dxfId="1020" priority="12" rank="1"/>
  </conditionalFormatting>
  <conditionalFormatting sqref="E11">
    <cfRule type="top10" dxfId="1019" priority="6" rank="1"/>
  </conditionalFormatting>
  <conditionalFormatting sqref="F11">
    <cfRule type="top10" dxfId="1018" priority="5" rank="1"/>
  </conditionalFormatting>
  <conditionalFormatting sqref="G11">
    <cfRule type="top10" dxfId="1017" priority="4" rank="1"/>
  </conditionalFormatting>
  <conditionalFormatting sqref="H11">
    <cfRule type="top10" dxfId="1016" priority="3" rank="1"/>
  </conditionalFormatting>
  <conditionalFormatting sqref="I11">
    <cfRule type="top10" dxfId="1015" priority="2" rank="1"/>
  </conditionalFormatting>
  <conditionalFormatting sqref="J11">
    <cfRule type="top10" dxfId="1014" priority="1" rank="1"/>
  </conditionalFormatting>
  <hyperlinks>
    <hyperlink ref="Q1" location="'Virginia Indoor Rankings'!A1" display="Return to Rankings" xr:uid="{143FB6D6-64FD-4AAE-933D-51B2965E14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E0CC-EB77-4810-92DB-D619EFF6ADC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120</v>
      </c>
      <c r="C2" s="11">
        <v>44481</v>
      </c>
      <c r="D2" s="12" t="s">
        <v>118</v>
      </c>
      <c r="E2" s="13">
        <v>187</v>
      </c>
      <c r="F2" s="13">
        <v>193</v>
      </c>
      <c r="G2" s="13">
        <v>192</v>
      </c>
      <c r="H2" s="13"/>
      <c r="I2" s="13"/>
      <c r="J2" s="13"/>
      <c r="K2" s="14">
        <v>3</v>
      </c>
      <c r="L2" s="14">
        <v>572</v>
      </c>
      <c r="M2" s="15">
        <v>190.66666666666666</v>
      </c>
      <c r="N2" s="16">
        <v>4</v>
      </c>
      <c r="O2" s="17">
        <v>194.66666666666666</v>
      </c>
    </row>
    <row r="3" spans="1:17" x14ac:dyDescent="0.25">
      <c r="A3" s="9" t="s">
        <v>24</v>
      </c>
      <c r="B3" s="10" t="s">
        <v>120</v>
      </c>
      <c r="C3" s="11">
        <v>44488</v>
      </c>
      <c r="D3" s="12" t="s">
        <v>118</v>
      </c>
      <c r="E3" s="13">
        <v>189</v>
      </c>
      <c r="F3" s="13">
        <v>189</v>
      </c>
      <c r="G3" s="13">
        <v>190</v>
      </c>
      <c r="H3" s="13"/>
      <c r="I3" s="13"/>
      <c r="J3" s="13"/>
      <c r="K3" s="14">
        <v>3</v>
      </c>
      <c r="L3" s="14">
        <v>568</v>
      </c>
      <c r="M3" s="15">
        <v>189.33333333333334</v>
      </c>
      <c r="N3" s="16">
        <v>3</v>
      </c>
      <c r="O3" s="17">
        <v>192.33333333333334</v>
      </c>
    </row>
    <row r="5" spans="1:17" x14ac:dyDescent="0.25">
      <c r="K5" s="7">
        <f>SUM(K2:K4)</f>
        <v>6</v>
      </c>
      <c r="L5" s="7">
        <f>SUM(L2:L4)</f>
        <v>1140</v>
      </c>
      <c r="M5" s="8">
        <f>SUM(L5/K5)</f>
        <v>190</v>
      </c>
      <c r="N5" s="7">
        <f>SUM(N2:N4)</f>
        <v>7</v>
      </c>
      <c r="O5" s="8">
        <f>SUM(M5+N5)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D2" name="Range1_1_3_4_1"/>
    <protectedRange algorithmName="SHA-512" hashValue="ON39YdpmFHfN9f47KpiRvqrKx0V9+erV1CNkpWzYhW/Qyc6aT8rEyCrvauWSYGZK2ia3o7vd3akF07acHAFpOA==" saltValue="yVW9XmDwTqEnmpSGai0KYg==" spinCount="100000" sqref="E2:J2 B2:C2" name="Range1_30_1"/>
    <protectedRange algorithmName="SHA-512" hashValue="ON39YdpmFHfN9f47KpiRvqrKx0V9+erV1CNkpWzYhW/Qyc6aT8rEyCrvauWSYGZK2ia3o7vd3akF07acHAFpOA==" saltValue="yVW9XmDwTqEnmpSGai0KYg==" spinCount="100000" sqref="E3:J3 B3:C3" name="Range1_2_7"/>
    <protectedRange algorithmName="SHA-512" hashValue="ON39YdpmFHfN9f47KpiRvqrKx0V9+erV1CNkpWzYhW/Qyc6aT8rEyCrvauWSYGZK2ia3o7vd3akF07acHAFpOA==" saltValue="yVW9XmDwTqEnmpSGai0KYg==" spinCount="100000" sqref="D3" name="Range1_1_1_30"/>
  </protectedRanges>
  <conditionalFormatting sqref="J2">
    <cfRule type="top10" dxfId="1013" priority="7" rank="1"/>
  </conditionalFormatting>
  <conditionalFormatting sqref="I2">
    <cfRule type="top10" dxfId="1012" priority="8" rank="1"/>
  </conditionalFormatting>
  <conditionalFormatting sqref="H2">
    <cfRule type="top10" dxfId="1011" priority="9" rank="1"/>
  </conditionalFormatting>
  <conditionalFormatting sqref="G2">
    <cfRule type="top10" dxfId="1010" priority="10" rank="1"/>
  </conditionalFormatting>
  <conditionalFormatting sqref="F2">
    <cfRule type="top10" dxfId="1009" priority="11" rank="1"/>
  </conditionalFormatting>
  <conditionalFormatting sqref="E2">
    <cfRule type="top10" dxfId="1008" priority="12" rank="1"/>
  </conditionalFormatting>
  <conditionalFormatting sqref="J3">
    <cfRule type="top10" dxfId="1007" priority="1" rank="1"/>
  </conditionalFormatting>
  <conditionalFormatting sqref="I3">
    <cfRule type="top10" dxfId="1006" priority="2" rank="1"/>
  </conditionalFormatting>
  <conditionalFormatting sqref="H3">
    <cfRule type="top10" dxfId="1005" priority="3" rank="1"/>
  </conditionalFormatting>
  <conditionalFormatting sqref="G3">
    <cfRule type="top10" dxfId="1004" priority="4" rank="1"/>
  </conditionalFormatting>
  <conditionalFormatting sqref="F3">
    <cfRule type="top10" dxfId="1003" priority="5" rank="1"/>
  </conditionalFormatting>
  <conditionalFormatting sqref="E3">
    <cfRule type="top10" dxfId="1002" priority="6" rank="1"/>
  </conditionalFormatting>
  <hyperlinks>
    <hyperlink ref="Q1" location="'Virginia Indoor Rankings'!A1" display="Return to Rankings" xr:uid="{918B8646-055F-406C-9E0F-1D01A77714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59117A-A4EB-4DB2-83B4-6E15DEF9F8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1C9D-ED85-4584-B1D3-154FC7E2D530}"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114</v>
      </c>
      <c r="C2" s="11">
        <v>44385</v>
      </c>
      <c r="D2" s="12" t="s">
        <v>107</v>
      </c>
      <c r="E2" s="13">
        <v>177</v>
      </c>
      <c r="F2" s="13">
        <v>175</v>
      </c>
      <c r="G2" s="13">
        <v>177</v>
      </c>
      <c r="H2" s="13">
        <v>176</v>
      </c>
      <c r="I2" s="13"/>
      <c r="J2" s="13"/>
      <c r="K2" s="14">
        <v>4</v>
      </c>
      <c r="L2" s="14">
        <v>705</v>
      </c>
      <c r="M2" s="15">
        <v>176.25</v>
      </c>
      <c r="N2" s="16">
        <v>3</v>
      </c>
      <c r="O2" s="17">
        <v>179.25</v>
      </c>
    </row>
    <row r="3" spans="1:17" x14ac:dyDescent="0.25">
      <c r="A3" s="9" t="s">
        <v>24</v>
      </c>
      <c r="B3" s="10" t="s">
        <v>114</v>
      </c>
      <c r="C3" s="11">
        <v>44406</v>
      </c>
      <c r="D3" s="12" t="s">
        <v>118</v>
      </c>
      <c r="E3" s="13">
        <v>185</v>
      </c>
      <c r="F3" s="13">
        <v>186</v>
      </c>
      <c r="G3" s="13">
        <v>181</v>
      </c>
      <c r="H3" s="13">
        <v>178</v>
      </c>
      <c r="I3" s="13"/>
      <c r="J3" s="13"/>
      <c r="K3" s="14">
        <v>4</v>
      </c>
      <c r="L3" s="14">
        <v>730</v>
      </c>
      <c r="M3" s="15">
        <v>182.5</v>
      </c>
      <c r="N3" s="16">
        <v>2</v>
      </c>
      <c r="O3" s="17">
        <v>184.5</v>
      </c>
    </row>
    <row r="4" spans="1:17" x14ac:dyDescent="0.25">
      <c r="A4" s="9" t="s">
        <v>24</v>
      </c>
      <c r="B4" s="10" t="s">
        <v>114</v>
      </c>
      <c r="C4" s="11">
        <v>44509</v>
      </c>
      <c r="D4" s="12" t="s">
        <v>118</v>
      </c>
      <c r="E4" s="13">
        <v>185</v>
      </c>
      <c r="F4" s="13">
        <v>185</v>
      </c>
      <c r="G4" s="13">
        <v>186</v>
      </c>
      <c r="H4" s="13"/>
      <c r="I4" s="13"/>
      <c r="J4" s="13"/>
      <c r="K4" s="14">
        <v>3</v>
      </c>
      <c r="L4" s="14">
        <v>556</v>
      </c>
      <c r="M4" s="15">
        <v>185.33333333333334</v>
      </c>
      <c r="N4" s="16">
        <v>5</v>
      </c>
      <c r="O4" s="17">
        <v>190.33333333333334</v>
      </c>
    </row>
    <row r="7" spans="1:17" x14ac:dyDescent="0.25">
      <c r="K7" s="7">
        <f>SUM(K2:K6)</f>
        <v>11</v>
      </c>
      <c r="L7" s="7">
        <f>SUM(L2:L6)</f>
        <v>1991</v>
      </c>
      <c r="M7" s="8">
        <f>SUM(L7/K7)</f>
        <v>181</v>
      </c>
      <c r="N7" s="7">
        <f>SUM(N2:N6)</f>
        <v>10</v>
      </c>
      <c r="O7" s="8">
        <f>SUM(M7+N7)</f>
        <v>191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9" t="s">
        <v>20</v>
      </c>
      <c r="B13" s="10" t="s">
        <v>114</v>
      </c>
      <c r="C13" s="11">
        <v>44523</v>
      </c>
      <c r="D13" s="12" t="s">
        <v>118</v>
      </c>
      <c r="E13" s="13">
        <v>180</v>
      </c>
      <c r="F13" s="13">
        <v>184</v>
      </c>
      <c r="G13" s="13">
        <v>192</v>
      </c>
      <c r="H13" s="13"/>
      <c r="I13" s="13"/>
      <c r="J13" s="13"/>
      <c r="K13" s="14">
        <v>3</v>
      </c>
      <c r="L13" s="14">
        <v>556</v>
      </c>
      <c r="M13" s="15">
        <v>185.33333333333334</v>
      </c>
      <c r="N13" s="16">
        <v>5</v>
      </c>
      <c r="O13" s="17">
        <v>190.33333333333334</v>
      </c>
    </row>
    <row r="14" spans="1:17" x14ac:dyDescent="0.25">
      <c r="A14" s="9" t="s">
        <v>126</v>
      </c>
      <c r="B14" s="10" t="s">
        <v>114</v>
      </c>
      <c r="C14" s="11">
        <v>44558</v>
      </c>
      <c r="D14" s="12" t="s">
        <v>107</v>
      </c>
      <c r="E14" s="13">
        <v>184</v>
      </c>
      <c r="F14" s="13">
        <v>185</v>
      </c>
      <c r="G14" s="13">
        <v>184</v>
      </c>
      <c r="H14" s="13"/>
      <c r="I14" s="13"/>
      <c r="J14" s="13"/>
      <c r="K14" s="14">
        <v>3</v>
      </c>
      <c r="L14" s="14">
        <v>553</v>
      </c>
      <c r="M14" s="15">
        <v>184.33333333333334</v>
      </c>
      <c r="N14" s="16">
        <v>5</v>
      </c>
      <c r="O14" s="17">
        <v>189.33333333333334</v>
      </c>
    </row>
    <row r="17" spans="11:15" x14ac:dyDescent="0.25">
      <c r="K17" s="7">
        <f>SUM(K13:K16)</f>
        <v>6</v>
      </c>
      <c r="L17" s="7">
        <f>SUM(L13:L16)</f>
        <v>1109</v>
      </c>
      <c r="M17" s="8">
        <f>SUM(L17/K17)</f>
        <v>184.83333333333334</v>
      </c>
      <c r="N17" s="7">
        <f>SUM(N13:N16)</f>
        <v>10</v>
      </c>
      <c r="O17" s="8">
        <f>SUM(M17+N17)</f>
        <v>194.83333333333334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3:J3 B3:C3" name="Range1_7_8"/>
    <protectedRange algorithmName="SHA-512" hashValue="ON39YdpmFHfN9f47KpiRvqrKx0V9+erV1CNkpWzYhW/Qyc6aT8rEyCrvauWSYGZK2ia3o7vd3akF07acHAFpOA==" saltValue="yVW9XmDwTqEnmpSGai0KYg==" spinCount="100000" sqref="D3" name="Range1_1_3_4"/>
    <protectedRange algorithmName="SHA-512" hashValue="ON39YdpmFHfN9f47KpiRvqrKx0V9+erV1CNkpWzYhW/Qyc6aT8rEyCrvauWSYGZK2ia3o7vd3akF07acHAFpOA==" saltValue="yVW9XmDwTqEnmpSGai0KYg==" spinCount="100000" sqref="E4:J4 B4:C4" name="Range1_37"/>
    <protectedRange algorithmName="SHA-512" hashValue="ON39YdpmFHfN9f47KpiRvqrKx0V9+erV1CNkpWzYhW/Qyc6aT8rEyCrvauWSYGZK2ia3o7vd3akF07acHAFpOA==" saltValue="yVW9XmDwTqEnmpSGai0KYg==" spinCount="100000" sqref="D4" name="Range1_1_30"/>
    <protectedRange algorithmName="SHA-512" hashValue="ON39YdpmFHfN9f47KpiRvqrKx0V9+erV1CNkpWzYhW/Qyc6aT8rEyCrvauWSYGZK2ia3o7vd3akF07acHAFpOA==" saltValue="yVW9XmDwTqEnmpSGai0KYg==" spinCount="100000" sqref="E13:J13 B13:C13" name="Range1_45"/>
    <protectedRange algorithmName="SHA-512" hashValue="ON39YdpmFHfN9f47KpiRvqrKx0V9+erV1CNkpWzYhW/Qyc6aT8rEyCrvauWSYGZK2ia3o7vd3akF07acHAFpOA==" saltValue="yVW9XmDwTqEnmpSGai0KYg==" spinCount="100000" sqref="D13" name="Range1_1_37"/>
    <protectedRange algorithmName="SHA-512" hashValue="ON39YdpmFHfN9f47KpiRvqrKx0V9+erV1CNkpWzYhW/Qyc6aT8rEyCrvauWSYGZK2ia3o7vd3akF07acHAFpOA==" saltValue="yVW9XmDwTqEnmpSGai0KYg==" spinCount="100000" sqref="B14:C14 E14:J14" name="Range1_4_1_1_1"/>
    <protectedRange algorithmName="SHA-512" hashValue="ON39YdpmFHfN9f47KpiRvqrKx0V9+erV1CNkpWzYhW/Qyc6aT8rEyCrvauWSYGZK2ia3o7vd3akF07acHAFpOA==" saltValue="yVW9XmDwTqEnmpSGai0KYg==" spinCount="100000" sqref="D14" name="Range1_1_4_1_1"/>
  </protectedRanges>
  <conditionalFormatting sqref="J2">
    <cfRule type="top10" dxfId="1001" priority="43" rank="1"/>
  </conditionalFormatting>
  <conditionalFormatting sqref="I2">
    <cfRule type="top10" dxfId="1000" priority="44" rank="1"/>
  </conditionalFormatting>
  <conditionalFormatting sqref="H2">
    <cfRule type="top10" dxfId="999" priority="45" rank="1"/>
  </conditionalFormatting>
  <conditionalFormatting sqref="G2">
    <cfRule type="top10" dxfId="998" priority="46" rank="1"/>
  </conditionalFormatting>
  <conditionalFormatting sqref="F2">
    <cfRule type="top10" dxfId="997" priority="47" rank="1"/>
  </conditionalFormatting>
  <conditionalFormatting sqref="E2">
    <cfRule type="top10" dxfId="996" priority="48" rank="1"/>
  </conditionalFormatting>
  <conditionalFormatting sqref="J3">
    <cfRule type="top10" dxfId="995" priority="37" rank="1"/>
  </conditionalFormatting>
  <conditionalFormatting sqref="I3">
    <cfRule type="top10" dxfId="994" priority="38" rank="1"/>
  </conditionalFormatting>
  <conditionalFormatting sqref="H3">
    <cfRule type="top10" dxfId="993" priority="39" rank="1"/>
  </conditionalFormatting>
  <conditionalFormatting sqref="G3">
    <cfRule type="top10" dxfId="992" priority="40" rank="1"/>
  </conditionalFormatting>
  <conditionalFormatting sqref="F3">
    <cfRule type="top10" dxfId="991" priority="41" rank="1"/>
  </conditionalFormatting>
  <conditionalFormatting sqref="E3">
    <cfRule type="top10" dxfId="990" priority="42" rank="1"/>
  </conditionalFormatting>
  <conditionalFormatting sqref="J4">
    <cfRule type="top10" dxfId="989" priority="31" rank="1"/>
  </conditionalFormatting>
  <conditionalFormatting sqref="I4">
    <cfRule type="top10" dxfId="988" priority="32" rank="1"/>
  </conditionalFormatting>
  <conditionalFormatting sqref="H4">
    <cfRule type="top10" dxfId="987" priority="33" rank="1"/>
  </conditionalFormatting>
  <conditionalFormatting sqref="G4">
    <cfRule type="top10" dxfId="986" priority="34" rank="1"/>
  </conditionalFormatting>
  <conditionalFormatting sqref="F4">
    <cfRule type="top10" dxfId="985" priority="35" rank="1"/>
  </conditionalFormatting>
  <conditionalFormatting sqref="E4">
    <cfRule type="top10" dxfId="984" priority="36" rank="1"/>
  </conditionalFormatting>
  <conditionalFormatting sqref="E13">
    <cfRule type="top10" dxfId="983" priority="12" rank="1"/>
  </conditionalFormatting>
  <conditionalFormatting sqref="F13">
    <cfRule type="top10" dxfId="982" priority="11" rank="1"/>
  </conditionalFormatting>
  <conditionalFormatting sqref="G13">
    <cfRule type="top10" dxfId="981" priority="10" rank="1"/>
  </conditionalFormatting>
  <conditionalFormatting sqref="H13">
    <cfRule type="top10" dxfId="980" priority="9" rank="1"/>
  </conditionalFormatting>
  <conditionalFormatting sqref="I13">
    <cfRule type="top10" dxfId="979" priority="8" rank="1"/>
  </conditionalFormatting>
  <conditionalFormatting sqref="J13">
    <cfRule type="top10" dxfId="978" priority="7" rank="1"/>
  </conditionalFormatting>
  <conditionalFormatting sqref="E14">
    <cfRule type="top10" dxfId="977" priority="6" rank="1"/>
  </conditionalFormatting>
  <conditionalFormatting sqref="F14">
    <cfRule type="top10" dxfId="976" priority="5" rank="1"/>
  </conditionalFormatting>
  <conditionalFormatting sqref="G14">
    <cfRule type="top10" dxfId="975" priority="4" rank="1"/>
  </conditionalFormatting>
  <conditionalFormatting sqref="H14">
    <cfRule type="top10" dxfId="974" priority="3" rank="1"/>
  </conditionalFormatting>
  <conditionalFormatting sqref="I14">
    <cfRule type="top10" dxfId="973" priority="2" rank="1"/>
  </conditionalFormatting>
  <conditionalFormatting sqref="J14">
    <cfRule type="top10" dxfId="972" priority="1" rank="1"/>
  </conditionalFormatting>
  <hyperlinks>
    <hyperlink ref="Q1" location="'Virginia Indoor Rankings'!A1" display="Return to Rankings" xr:uid="{4122271A-4E3B-44F8-A4A8-C7793695F5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0106BD-56F5-4EA9-A68B-8378712C7088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CB27-E975-4B13-82BF-0E22EF4852A1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123</v>
      </c>
      <c r="C2" s="11">
        <v>44509</v>
      </c>
      <c r="D2" s="12" t="s">
        <v>118</v>
      </c>
      <c r="E2" s="13">
        <v>193</v>
      </c>
      <c r="F2" s="13">
        <v>197</v>
      </c>
      <c r="G2" s="13">
        <v>197</v>
      </c>
      <c r="H2" s="13"/>
      <c r="I2" s="13"/>
      <c r="J2" s="13"/>
      <c r="K2" s="14">
        <v>3</v>
      </c>
      <c r="L2" s="14">
        <v>587</v>
      </c>
      <c r="M2" s="15">
        <v>195.66666666666666</v>
      </c>
      <c r="N2" s="16">
        <v>11</v>
      </c>
      <c r="O2" s="17">
        <v>206.66666666666666</v>
      </c>
    </row>
    <row r="3" spans="1:17" x14ac:dyDescent="0.25">
      <c r="A3" s="9" t="s">
        <v>106</v>
      </c>
      <c r="B3" s="10" t="s">
        <v>123</v>
      </c>
      <c r="C3" s="11">
        <v>44516</v>
      </c>
      <c r="D3" s="12" t="s">
        <v>118</v>
      </c>
      <c r="E3" s="13">
        <v>195</v>
      </c>
      <c r="F3" s="13">
        <v>195</v>
      </c>
      <c r="G3" s="13">
        <v>191</v>
      </c>
      <c r="H3" s="13"/>
      <c r="I3" s="13"/>
      <c r="J3" s="13"/>
      <c r="K3" s="14">
        <v>3</v>
      </c>
      <c r="L3" s="14">
        <v>581</v>
      </c>
      <c r="M3" s="15">
        <v>193.66666666666666</v>
      </c>
      <c r="N3" s="16">
        <v>2</v>
      </c>
      <c r="O3" s="17">
        <v>195.66666666666666</v>
      </c>
    </row>
    <row r="5" spans="1:17" x14ac:dyDescent="0.25">
      <c r="K5" s="7">
        <f>SUM(K2:K4)</f>
        <v>6</v>
      </c>
      <c r="L5" s="7">
        <f>SUM(L2:L4)</f>
        <v>1168</v>
      </c>
      <c r="M5" s="8">
        <f>SUM(L5/K5)</f>
        <v>194.66666666666666</v>
      </c>
      <c r="N5" s="7">
        <f>SUM(N2:N4)</f>
        <v>13</v>
      </c>
      <c r="O5" s="8">
        <f>SUM(M5+N5)</f>
        <v>207.66666666666666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6"/>
    <protectedRange algorithmName="SHA-512" hashValue="ON39YdpmFHfN9f47KpiRvqrKx0V9+erV1CNkpWzYhW/Qyc6aT8rEyCrvauWSYGZK2ia3o7vd3akF07acHAFpOA==" saltValue="yVW9XmDwTqEnmpSGai0KYg==" spinCount="100000" sqref="D2" name="Range1_1_29"/>
    <protectedRange algorithmName="SHA-512" hashValue="ON39YdpmFHfN9f47KpiRvqrKx0V9+erV1CNkpWzYhW/Qyc6aT8rEyCrvauWSYGZK2ia3o7vd3akF07acHAFpOA==" saltValue="yVW9XmDwTqEnmpSGai0KYg==" spinCount="100000" sqref="E2:H2" name="Range1_3_20"/>
    <protectedRange algorithmName="SHA-512" hashValue="ON39YdpmFHfN9f47KpiRvqrKx0V9+erV1CNkpWzYhW/Qyc6aT8rEyCrvauWSYGZK2ia3o7vd3akF07acHAFpOA==" saltValue="yVW9XmDwTqEnmpSGai0KYg==" spinCount="100000" sqref="I3:J3 B3:C3" name="Range1_38"/>
    <protectedRange algorithmName="SHA-512" hashValue="ON39YdpmFHfN9f47KpiRvqrKx0V9+erV1CNkpWzYhW/Qyc6aT8rEyCrvauWSYGZK2ia3o7vd3akF07acHAFpOA==" saltValue="yVW9XmDwTqEnmpSGai0KYg==" spinCount="100000" sqref="D3" name="Range1_1_31"/>
    <protectedRange algorithmName="SHA-512" hashValue="ON39YdpmFHfN9f47KpiRvqrKx0V9+erV1CNkpWzYhW/Qyc6aT8rEyCrvauWSYGZK2ia3o7vd3akF07acHAFpOA==" saltValue="yVW9XmDwTqEnmpSGai0KYg==" spinCount="100000" sqref="E3:H3" name="Range1_3_21"/>
  </protectedRanges>
  <conditionalFormatting sqref="F2">
    <cfRule type="top10" dxfId="971" priority="7" rank="1"/>
  </conditionalFormatting>
  <conditionalFormatting sqref="G2">
    <cfRule type="top10" dxfId="970" priority="8" rank="1"/>
  </conditionalFormatting>
  <conditionalFormatting sqref="H2">
    <cfRule type="top10" dxfId="969" priority="9" rank="1"/>
  </conditionalFormatting>
  <conditionalFormatting sqref="I2">
    <cfRule type="top10" dxfId="968" priority="10" rank="1"/>
  </conditionalFormatting>
  <conditionalFormatting sqref="J2">
    <cfRule type="top10" dxfId="967" priority="11" rank="1"/>
  </conditionalFormatting>
  <conditionalFormatting sqref="E2">
    <cfRule type="top10" dxfId="966" priority="12" rank="1"/>
  </conditionalFormatting>
  <conditionalFormatting sqref="F3">
    <cfRule type="top10" dxfId="965" priority="1" rank="1"/>
  </conditionalFormatting>
  <conditionalFormatting sqref="G3">
    <cfRule type="top10" dxfId="964" priority="2" rank="1"/>
  </conditionalFormatting>
  <conditionalFormatting sqref="H3">
    <cfRule type="top10" dxfId="963" priority="3" rank="1"/>
  </conditionalFormatting>
  <conditionalFormatting sqref="I3">
    <cfRule type="top10" dxfId="962" priority="4" rank="1"/>
  </conditionalFormatting>
  <conditionalFormatting sqref="J3">
    <cfRule type="top10" dxfId="961" priority="5" rank="1"/>
  </conditionalFormatting>
  <conditionalFormatting sqref="E3">
    <cfRule type="top10" dxfId="960" priority="6" rank="1"/>
  </conditionalFormatting>
  <hyperlinks>
    <hyperlink ref="Q1" location="'Virginia Indoor Rankings'!A1" display="Return to Rankings" xr:uid="{6C00CBD3-852F-417E-BD9E-E0FDE5DC89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CC4330-1A04-4A49-80D1-0941C1D2F6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0FE3-D51E-405E-9DED-46541FD2531F}">
  <sheetPr codeName="Sheet87"/>
  <dimension ref="A1:Q2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39</v>
      </c>
      <c r="C2" s="11">
        <v>44156</v>
      </c>
      <c r="D2" s="12" t="s">
        <v>51</v>
      </c>
      <c r="E2" s="13">
        <v>193</v>
      </c>
      <c r="F2" s="13">
        <v>187</v>
      </c>
      <c r="G2" s="13">
        <v>196</v>
      </c>
      <c r="H2" s="13">
        <v>194</v>
      </c>
      <c r="I2" s="13">
        <v>198</v>
      </c>
      <c r="J2" s="13">
        <v>189</v>
      </c>
      <c r="K2" s="14">
        <v>6</v>
      </c>
      <c r="L2" s="14">
        <v>1157</v>
      </c>
      <c r="M2" s="15">
        <v>192.83333333333334</v>
      </c>
      <c r="N2" s="16">
        <v>8</v>
      </c>
      <c r="O2" s="17">
        <v>200.83333333333334</v>
      </c>
    </row>
    <row r="3" spans="1:17" x14ac:dyDescent="0.25">
      <c r="A3" s="9" t="s">
        <v>24</v>
      </c>
      <c r="B3" s="10" t="s">
        <v>87</v>
      </c>
      <c r="C3" s="11">
        <v>44177</v>
      </c>
      <c r="D3" s="12" t="s">
        <v>51</v>
      </c>
      <c r="E3" s="13">
        <v>193</v>
      </c>
      <c r="F3" s="13">
        <v>193</v>
      </c>
      <c r="G3" s="13">
        <v>192</v>
      </c>
      <c r="H3" s="13">
        <v>195</v>
      </c>
      <c r="I3" s="13">
        <v>197</v>
      </c>
      <c r="J3" s="13">
        <v>193</v>
      </c>
      <c r="K3" s="14">
        <v>6</v>
      </c>
      <c r="L3" s="14">
        <v>1163</v>
      </c>
      <c r="M3" s="15">
        <v>193.83333333333334</v>
      </c>
      <c r="N3" s="16">
        <v>6</v>
      </c>
      <c r="O3" s="17">
        <v>199.83333333333334</v>
      </c>
    </row>
    <row r="4" spans="1:17" x14ac:dyDescent="0.25">
      <c r="A4" s="9" t="s">
        <v>24</v>
      </c>
      <c r="B4" s="10" t="s">
        <v>39</v>
      </c>
      <c r="C4" s="11">
        <v>44205</v>
      </c>
      <c r="D4" s="12" t="s">
        <v>96</v>
      </c>
      <c r="E4" s="13">
        <v>198</v>
      </c>
      <c r="F4" s="13">
        <v>199</v>
      </c>
      <c r="G4" s="13">
        <v>194</v>
      </c>
      <c r="H4" s="13">
        <v>191</v>
      </c>
      <c r="I4" s="13">
        <v>198</v>
      </c>
      <c r="J4" s="13"/>
      <c r="K4" s="14">
        <v>5</v>
      </c>
      <c r="L4" s="14">
        <v>980</v>
      </c>
      <c r="M4" s="15">
        <v>196</v>
      </c>
      <c r="N4" s="16">
        <v>20</v>
      </c>
      <c r="O4" s="17">
        <v>216</v>
      </c>
    </row>
    <row r="5" spans="1:17" x14ac:dyDescent="0.25">
      <c r="A5" s="9" t="s">
        <v>24</v>
      </c>
      <c r="B5" s="10" t="s">
        <v>39</v>
      </c>
      <c r="C5" s="11">
        <v>44261</v>
      </c>
      <c r="D5" s="12" t="s">
        <v>107</v>
      </c>
      <c r="E5" s="13">
        <v>196</v>
      </c>
      <c r="F5" s="13">
        <v>198</v>
      </c>
      <c r="G5" s="13">
        <v>193</v>
      </c>
      <c r="H5" s="13">
        <v>194</v>
      </c>
      <c r="I5" s="13"/>
      <c r="J5" s="13"/>
      <c r="K5" s="14">
        <v>4</v>
      </c>
      <c r="L5" s="14">
        <v>781</v>
      </c>
      <c r="M5" s="15">
        <v>195.25</v>
      </c>
      <c r="N5" s="16">
        <v>6</v>
      </c>
      <c r="O5" s="17">
        <v>201.25</v>
      </c>
    </row>
    <row r="6" spans="1:17" x14ac:dyDescent="0.25">
      <c r="A6" s="9" t="s">
        <v>24</v>
      </c>
      <c r="B6" s="10" t="s">
        <v>39</v>
      </c>
      <c r="C6" s="11">
        <v>44315</v>
      </c>
      <c r="D6" s="12" t="s">
        <v>107</v>
      </c>
      <c r="E6" s="13">
        <v>197</v>
      </c>
      <c r="F6" s="13">
        <v>187</v>
      </c>
      <c r="G6" s="13">
        <v>196</v>
      </c>
      <c r="H6" s="13">
        <v>198</v>
      </c>
      <c r="I6" s="13"/>
      <c r="J6" s="13"/>
      <c r="K6" s="14">
        <v>4</v>
      </c>
      <c r="L6" s="14">
        <v>778</v>
      </c>
      <c r="M6" s="15">
        <v>194.5</v>
      </c>
      <c r="N6" s="16">
        <v>5</v>
      </c>
      <c r="O6" s="17">
        <v>199.5</v>
      </c>
    </row>
    <row r="7" spans="1:17" x14ac:dyDescent="0.25">
      <c r="A7" s="9" t="s">
        <v>24</v>
      </c>
      <c r="B7" s="10" t="s">
        <v>39</v>
      </c>
      <c r="C7" s="11">
        <v>44329</v>
      </c>
      <c r="D7" s="12" t="s">
        <v>107</v>
      </c>
      <c r="E7" s="13">
        <v>195</v>
      </c>
      <c r="F7" s="13">
        <v>197</v>
      </c>
      <c r="G7" s="13">
        <v>197</v>
      </c>
      <c r="H7" s="13">
        <v>198</v>
      </c>
      <c r="I7" s="13"/>
      <c r="J7" s="13"/>
      <c r="K7" s="14">
        <v>4</v>
      </c>
      <c r="L7" s="14">
        <v>787</v>
      </c>
      <c r="M7" s="15">
        <v>196.75</v>
      </c>
      <c r="N7" s="16">
        <v>13</v>
      </c>
      <c r="O7" s="17">
        <v>209.75</v>
      </c>
    </row>
    <row r="8" spans="1:17" x14ac:dyDescent="0.25">
      <c r="A8" s="9" t="s">
        <v>24</v>
      </c>
      <c r="B8" s="10" t="s">
        <v>39</v>
      </c>
      <c r="C8" s="11">
        <v>44385</v>
      </c>
      <c r="D8" s="12" t="s">
        <v>107</v>
      </c>
      <c r="E8" s="13">
        <v>200</v>
      </c>
      <c r="F8" s="13">
        <v>199</v>
      </c>
      <c r="G8" s="13">
        <v>198</v>
      </c>
      <c r="H8" s="13">
        <v>197</v>
      </c>
      <c r="I8" s="13"/>
      <c r="J8" s="13"/>
      <c r="K8" s="14">
        <v>4</v>
      </c>
      <c r="L8" s="14">
        <v>794</v>
      </c>
      <c r="M8" s="15">
        <v>198.5</v>
      </c>
      <c r="N8" s="16">
        <v>13</v>
      </c>
      <c r="O8" s="17">
        <v>211.5</v>
      </c>
    </row>
    <row r="9" spans="1:17" x14ac:dyDescent="0.25">
      <c r="A9" s="9" t="s">
        <v>24</v>
      </c>
      <c r="B9" s="10" t="s">
        <v>39</v>
      </c>
      <c r="C9" s="11">
        <v>44406</v>
      </c>
      <c r="D9" s="12" t="s">
        <v>118</v>
      </c>
      <c r="E9" s="13">
        <v>198</v>
      </c>
      <c r="F9" s="13">
        <v>194</v>
      </c>
      <c r="G9" s="13">
        <v>197</v>
      </c>
      <c r="H9" s="13">
        <v>194</v>
      </c>
      <c r="I9" s="13"/>
      <c r="J9" s="13"/>
      <c r="K9" s="14">
        <v>4</v>
      </c>
      <c r="L9" s="14">
        <v>783</v>
      </c>
      <c r="M9" s="15">
        <v>195.75</v>
      </c>
      <c r="N9" s="16">
        <v>13</v>
      </c>
      <c r="O9" s="17">
        <v>208.75</v>
      </c>
    </row>
    <row r="10" spans="1:17" x14ac:dyDescent="0.25">
      <c r="A10" s="9" t="s">
        <v>24</v>
      </c>
      <c r="B10" s="10" t="s">
        <v>39</v>
      </c>
      <c r="C10" s="11">
        <v>44471</v>
      </c>
      <c r="D10" s="12" t="s">
        <v>118</v>
      </c>
      <c r="E10" s="13">
        <v>199</v>
      </c>
      <c r="F10" s="13">
        <v>196</v>
      </c>
      <c r="G10" s="13">
        <v>195</v>
      </c>
      <c r="H10" s="13">
        <v>198</v>
      </c>
      <c r="I10" s="13"/>
      <c r="J10" s="13"/>
      <c r="K10" s="14">
        <v>4</v>
      </c>
      <c r="L10" s="14">
        <v>788</v>
      </c>
      <c r="M10" s="15">
        <v>197</v>
      </c>
      <c r="N10" s="16">
        <v>13</v>
      </c>
      <c r="O10" s="17">
        <v>210</v>
      </c>
    </row>
    <row r="11" spans="1:17" x14ac:dyDescent="0.25">
      <c r="A11" s="9" t="s">
        <v>24</v>
      </c>
      <c r="B11" s="10" t="s">
        <v>39</v>
      </c>
      <c r="C11" s="11">
        <v>44481</v>
      </c>
      <c r="D11" s="12" t="s">
        <v>118</v>
      </c>
      <c r="E11" s="13">
        <v>199</v>
      </c>
      <c r="F11" s="13">
        <v>197</v>
      </c>
      <c r="G11" s="13">
        <v>197</v>
      </c>
      <c r="H11" s="13"/>
      <c r="I11" s="13"/>
      <c r="J11" s="13"/>
      <c r="K11" s="14">
        <v>3</v>
      </c>
      <c r="L11" s="14">
        <v>593</v>
      </c>
      <c r="M11" s="15">
        <v>197.66666666666666</v>
      </c>
      <c r="N11" s="16">
        <v>11</v>
      </c>
      <c r="O11" s="17">
        <v>208.66666666666666</v>
      </c>
    </row>
    <row r="12" spans="1:17" ht="18" customHeight="1" x14ac:dyDescent="0.25">
      <c r="A12" s="9" t="s">
        <v>24</v>
      </c>
      <c r="B12" s="10" t="s">
        <v>39</v>
      </c>
      <c r="C12" s="11">
        <v>44488</v>
      </c>
      <c r="D12" s="12" t="s">
        <v>118</v>
      </c>
      <c r="E12" s="13">
        <v>197</v>
      </c>
      <c r="F12" s="13">
        <v>199</v>
      </c>
      <c r="G12" s="13">
        <v>197</v>
      </c>
      <c r="H12" s="13"/>
      <c r="I12" s="13"/>
      <c r="J12" s="13"/>
      <c r="K12" s="14">
        <v>3</v>
      </c>
      <c r="L12" s="14">
        <v>593</v>
      </c>
      <c r="M12" s="15">
        <v>197.66666666666666</v>
      </c>
      <c r="N12" s="16">
        <v>9</v>
      </c>
      <c r="O12" s="17">
        <v>206.66666666666666</v>
      </c>
    </row>
    <row r="13" spans="1:17" x14ac:dyDescent="0.25">
      <c r="A13" s="9" t="s">
        <v>24</v>
      </c>
      <c r="B13" s="10" t="s">
        <v>39</v>
      </c>
      <c r="C13" s="11">
        <v>44516</v>
      </c>
      <c r="D13" s="12" t="s">
        <v>118</v>
      </c>
      <c r="E13" s="13">
        <v>197</v>
      </c>
      <c r="F13" s="13">
        <v>197</v>
      </c>
      <c r="G13" s="13">
        <v>192</v>
      </c>
      <c r="H13" s="13"/>
      <c r="I13" s="13"/>
      <c r="J13" s="13"/>
      <c r="K13" s="14">
        <v>3</v>
      </c>
      <c r="L13" s="14">
        <v>586</v>
      </c>
      <c r="M13" s="15">
        <v>195.33333333333334</v>
      </c>
      <c r="N13" s="16">
        <v>9</v>
      </c>
      <c r="O13" s="17">
        <v>204.33333333333334</v>
      </c>
    </row>
    <row r="14" spans="1:17" x14ac:dyDescent="0.25">
      <c r="A14" s="9" t="s">
        <v>24</v>
      </c>
      <c r="B14" s="10" t="s">
        <v>39</v>
      </c>
      <c r="C14" s="11">
        <v>44520</v>
      </c>
      <c r="D14" s="12" t="s">
        <v>118</v>
      </c>
      <c r="E14" s="13">
        <v>198</v>
      </c>
      <c r="F14" s="13">
        <v>198.001</v>
      </c>
      <c r="G14" s="13">
        <v>195</v>
      </c>
      <c r="H14" s="13">
        <v>200</v>
      </c>
      <c r="I14" s="13">
        <v>197</v>
      </c>
      <c r="J14" s="13">
        <v>198</v>
      </c>
      <c r="K14" s="14">
        <v>6</v>
      </c>
      <c r="L14" s="14">
        <v>1186.001</v>
      </c>
      <c r="M14" s="15">
        <v>197.66683333333333</v>
      </c>
      <c r="N14" s="16">
        <v>30</v>
      </c>
      <c r="O14" s="17">
        <v>227.66683333333333</v>
      </c>
    </row>
    <row r="16" spans="1:17" x14ac:dyDescent="0.25">
      <c r="K16" s="37">
        <f>SUM(K2:K15)</f>
        <v>56</v>
      </c>
      <c r="L16" s="37">
        <f>SUM(L2:L15)</f>
        <v>10969.001</v>
      </c>
      <c r="M16" s="38">
        <f>SUM(L16/K16)</f>
        <v>195.87501785714286</v>
      </c>
      <c r="N16" s="37">
        <f>SUM(N2:N15)</f>
        <v>156</v>
      </c>
      <c r="O16" s="39">
        <f>SUM(M16+N16)</f>
        <v>351.87501785714289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9" t="s">
        <v>19</v>
      </c>
      <c r="B22" s="10" t="s">
        <v>39</v>
      </c>
      <c r="C22" s="11">
        <v>44156</v>
      </c>
      <c r="D22" s="12" t="s">
        <v>51</v>
      </c>
      <c r="E22" s="13">
        <v>193</v>
      </c>
      <c r="F22" s="13">
        <v>187</v>
      </c>
      <c r="G22" s="13">
        <v>196</v>
      </c>
      <c r="H22" s="13">
        <v>194</v>
      </c>
      <c r="I22" s="13">
        <v>198</v>
      </c>
      <c r="J22" s="13">
        <v>189</v>
      </c>
      <c r="K22" s="14">
        <v>6</v>
      </c>
      <c r="L22" s="14">
        <v>1157</v>
      </c>
      <c r="M22" s="15">
        <v>192.83333333333334</v>
      </c>
      <c r="N22" s="16">
        <v>8</v>
      </c>
      <c r="O22" s="17">
        <v>200.83333333333334</v>
      </c>
    </row>
    <row r="23" spans="1:15" x14ac:dyDescent="0.25">
      <c r="A23" s="9" t="s">
        <v>106</v>
      </c>
      <c r="B23" s="10" t="s">
        <v>39</v>
      </c>
      <c r="C23" s="11">
        <v>44364</v>
      </c>
      <c r="D23" s="12" t="s">
        <v>111</v>
      </c>
      <c r="E23" s="13">
        <v>199</v>
      </c>
      <c r="F23" s="13">
        <v>194</v>
      </c>
      <c r="G23" s="13">
        <v>198</v>
      </c>
      <c r="H23" s="13">
        <v>195</v>
      </c>
      <c r="I23" s="13"/>
      <c r="J23" s="13"/>
      <c r="K23" s="14">
        <v>4</v>
      </c>
      <c r="L23" s="14">
        <v>786</v>
      </c>
      <c r="M23" s="15">
        <v>196.5</v>
      </c>
      <c r="N23" s="16">
        <v>2</v>
      </c>
      <c r="O23" s="17">
        <v>198.5</v>
      </c>
    </row>
    <row r="24" spans="1:15" x14ac:dyDescent="0.25">
      <c r="A24" s="9" t="s">
        <v>106</v>
      </c>
      <c r="B24" s="10" t="s">
        <v>39</v>
      </c>
      <c r="C24" s="11">
        <v>44427</v>
      </c>
      <c r="D24" s="12" t="s">
        <v>115</v>
      </c>
      <c r="E24" s="13">
        <v>198</v>
      </c>
      <c r="F24" s="13">
        <v>198</v>
      </c>
      <c r="G24" s="13">
        <v>198</v>
      </c>
      <c r="H24" s="13">
        <v>199</v>
      </c>
      <c r="I24" s="13"/>
      <c r="J24" s="13"/>
      <c r="K24" s="14">
        <v>4</v>
      </c>
      <c r="L24" s="14">
        <v>793</v>
      </c>
      <c r="M24" s="15">
        <v>198.25</v>
      </c>
      <c r="N24" s="16">
        <v>3</v>
      </c>
      <c r="O24" s="17">
        <v>201.25</v>
      </c>
    </row>
    <row r="25" spans="1:15" x14ac:dyDescent="0.25">
      <c r="A25" s="9" t="s">
        <v>106</v>
      </c>
      <c r="B25" s="10" t="s">
        <v>39</v>
      </c>
      <c r="C25" s="11">
        <v>44502</v>
      </c>
      <c r="D25" s="12" t="s">
        <v>118</v>
      </c>
      <c r="E25" s="13">
        <v>199</v>
      </c>
      <c r="F25" s="13">
        <v>198</v>
      </c>
      <c r="G25" s="13">
        <v>197</v>
      </c>
      <c r="H25" s="13"/>
      <c r="I25" s="13"/>
      <c r="J25" s="13"/>
      <c r="K25" s="14">
        <v>3</v>
      </c>
      <c r="L25" s="14">
        <v>594</v>
      </c>
      <c r="M25" s="15">
        <v>198</v>
      </c>
      <c r="N25" s="16">
        <v>9</v>
      </c>
      <c r="O25" s="17">
        <v>207</v>
      </c>
    </row>
    <row r="28" spans="1:15" x14ac:dyDescent="0.25">
      <c r="K28" s="37">
        <f>SUM(K22:K27)</f>
        <v>17</v>
      </c>
      <c r="L28" s="37">
        <f>SUM(L22:L27)</f>
        <v>3330</v>
      </c>
      <c r="M28" s="38">
        <f>SUM(L28/K28)</f>
        <v>195.88235294117646</v>
      </c>
      <c r="N28" s="37">
        <f>SUM(N22:N27)</f>
        <v>22</v>
      </c>
      <c r="O28" s="39">
        <f>SUM(M28+N28)</f>
        <v>217.88235294117646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_1"/>
    <protectedRange algorithmName="SHA-512" hashValue="ON39YdpmFHfN9f47KpiRvqrKx0V9+erV1CNkpWzYhW/Qyc6aT8rEyCrvauWSYGZK2ia3o7vd3akF07acHAFpOA==" saltValue="yVW9XmDwTqEnmpSGai0KYg==" spinCount="100000" sqref="E2:J2 B2:C2 E22:J22 B22:C22" name="Range1_2_2"/>
    <protectedRange algorithmName="SHA-512" hashValue="ON39YdpmFHfN9f47KpiRvqrKx0V9+erV1CNkpWzYhW/Qyc6aT8rEyCrvauWSYGZK2ia3o7vd3akF07acHAFpOA==" saltValue="yVW9XmDwTqEnmpSGai0KYg==" spinCount="100000" sqref="D2 D22" name="Range1_1_1_2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C4" name="Range1_5"/>
    <protectedRange algorithmName="SHA-512" hashValue="ON39YdpmFHfN9f47KpiRvqrKx0V9+erV1CNkpWzYhW/Qyc6aT8rEyCrvauWSYGZK2ia3o7vd3akF07acHAFpOA==" saltValue="yVW9XmDwTqEnmpSGai0KYg==" spinCount="100000" sqref="E4:J4 B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_1"/>
    <protectedRange algorithmName="SHA-512" hashValue="ON39YdpmFHfN9f47KpiRvqrKx0V9+erV1CNkpWzYhW/Qyc6aT8rEyCrvauWSYGZK2ia3o7vd3akF07acHAFpOA==" saltValue="yVW9XmDwTqEnmpSGai0KYg==" spinCount="100000" sqref="E6:J6 B6:C6" name="Range1_21"/>
    <protectedRange algorithmName="SHA-512" hashValue="ON39YdpmFHfN9f47KpiRvqrKx0V9+erV1CNkpWzYhW/Qyc6aT8rEyCrvauWSYGZK2ia3o7vd3akF07acHAFpOA==" saltValue="yVW9XmDwTqEnmpSGai0KYg==" spinCount="100000" sqref="D6" name="Range1_1_14"/>
    <protectedRange algorithmName="SHA-512" hashValue="ON39YdpmFHfN9f47KpiRvqrKx0V9+erV1CNkpWzYhW/Qyc6aT8rEyCrvauWSYGZK2ia3o7vd3akF07acHAFpOA==" saltValue="yVW9XmDwTqEnmpSGai0KYg==" spinCount="100000" sqref="E7:J7 B7:C7" name="Range1_20"/>
    <protectedRange algorithmName="SHA-512" hashValue="ON39YdpmFHfN9f47KpiRvqrKx0V9+erV1CNkpWzYhW/Qyc6aT8rEyCrvauWSYGZK2ia3o7vd3akF07acHAFpOA==" saltValue="yVW9XmDwTqEnmpSGai0KYg==" spinCount="100000" sqref="D7" name="Range1_1_14_1"/>
    <protectedRange algorithmName="SHA-512" hashValue="ON39YdpmFHfN9f47KpiRvqrKx0V9+erV1CNkpWzYhW/Qyc6aT8rEyCrvauWSYGZK2ia3o7vd3akF07acHAFpOA==" saltValue="yVW9XmDwTqEnmpSGai0KYg==" spinCount="100000" sqref="I23:J23 B23:C23" name="Range1_1"/>
    <protectedRange algorithmName="SHA-512" hashValue="ON39YdpmFHfN9f47KpiRvqrKx0V9+erV1CNkpWzYhW/Qyc6aT8rEyCrvauWSYGZK2ia3o7vd3akF07acHAFpOA==" saltValue="yVW9XmDwTqEnmpSGai0KYg==" spinCount="100000" sqref="D23" name="Range1_1_17"/>
    <protectedRange algorithmName="SHA-512" hashValue="ON39YdpmFHfN9f47KpiRvqrKx0V9+erV1CNkpWzYhW/Qyc6aT8rEyCrvauWSYGZK2ia3o7vd3akF07acHAFpOA==" saltValue="yVW9XmDwTqEnmpSGai0KYg==" spinCount="100000" sqref="E23:H23" name="Range1_3"/>
    <protectedRange algorithmName="SHA-512" hashValue="ON39YdpmFHfN9f47KpiRvqrKx0V9+erV1CNkpWzYhW/Qyc6aT8rEyCrvauWSYGZK2ia3o7vd3akF07acHAFpOA==" saltValue="yVW9XmDwTqEnmpSGai0KYg==" spinCount="100000" sqref="E8:J8 B8:C8" name="Range1_24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I24:J24 B24:C24" name="Range1_27"/>
    <protectedRange algorithmName="SHA-512" hashValue="ON39YdpmFHfN9f47KpiRvqrKx0V9+erV1CNkpWzYhW/Qyc6aT8rEyCrvauWSYGZK2ia3o7vd3akF07acHAFpOA==" saltValue="yVW9XmDwTqEnmpSGai0KYg==" spinCount="100000" sqref="D24" name="Range1_1_21"/>
    <protectedRange algorithmName="SHA-512" hashValue="ON39YdpmFHfN9f47KpiRvqrKx0V9+erV1CNkpWzYhW/Qyc6aT8rEyCrvauWSYGZK2ia3o7vd3akF07acHAFpOA==" saltValue="yVW9XmDwTqEnmpSGai0KYg==" spinCount="100000" sqref="E24:H24" name="Range1_3_15"/>
    <protectedRange algorithmName="SHA-512" hashValue="ON39YdpmFHfN9f47KpiRvqrKx0V9+erV1CNkpWzYhW/Qyc6aT8rEyCrvauWSYGZK2ia3o7vd3akF07acHAFpOA==" saltValue="yVW9XmDwTqEnmpSGai0KYg==" spinCount="100000" sqref="E9:J9 B9:C9" name="Range1_7_8"/>
    <protectedRange algorithmName="SHA-512" hashValue="ON39YdpmFHfN9f47KpiRvqrKx0V9+erV1CNkpWzYhW/Qyc6aT8rEyCrvauWSYGZK2ia3o7vd3akF07acHAFpOA==" saltValue="yVW9XmDwTqEnmpSGai0KYg==" spinCount="100000" sqref="D9" name="Range1_1_3_4"/>
    <protectedRange algorithmName="SHA-512" hashValue="ON39YdpmFHfN9f47KpiRvqrKx0V9+erV1CNkpWzYhW/Qyc6aT8rEyCrvauWSYGZK2ia3o7vd3akF07acHAFpOA==" saltValue="yVW9XmDwTqEnmpSGai0KYg==" spinCount="100000" sqref="D10" name="Range1_1_3_4_1"/>
    <protectedRange algorithmName="SHA-512" hashValue="ON39YdpmFHfN9f47KpiRvqrKx0V9+erV1CNkpWzYhW/Qyc6aT8rEyCrvauWSYGZK2ia3o7vd3akF07acHAFpOA==" saltValue="yVW9XmDwTqEnmpSGai0KYg==" spinCount="100000" sqref="E10:J10 B10:C10" name="Range1_1_24"/>
    <protectedRange algorithmName="SHA-512" hashValue="ON39YdpmFHfN9f47KpiRvqrKx0V9+erV1CNkpWzYhW/Qyc6aT8rEyCrvauWSYGZK2ia3o7vd3akF07acHAFpOA==" saltValue="yVW9XmDwTqEnmpSGai0KYg==" spinCount="100000" sqref="D11" name="Range1_1_3_4_2"/>
    <protectedRange algorithmName="SHA-512" hashValue="ON39YdpmFHfN9f47KpiRvqrKx0V9+erV1CNkpWzYhW/Qyc6aT8rEyCrvauWSYGZK2ia3o7vd3akF07acHAFpOA==" saltValue="yVW9XmDwTqEnmpSGai0KYg==" spinCount="100000" sqref="E11:J11 B11:C11" name="Range1_30"/>
    <protectedRange algorithmName="SHA-512" hashValue="ON39YdpmFHfN9f47KpiRvqrKx0V9+erV1CNkpWzYhW/Qyc6aT8rEyCrvauWSYGZK2ia3o7vd3akF07acHAFpOA==" saltValue="yVW9XmDwTqEnmpSGai0KYg==" spinCount="100000" sqref="E12:J12 B12:C12" name="Range1_2_7"/>
    <protectedRange algorithmName="SHA-512" hashValue="ON39YdpmFHfN9f47KpiRvqrKx0V9+erV1CNkpWzYhW/Qyc6aT8rEyCrvauWSYGZK2ia3o7vd3akF07acHAFpOA==" saltValue="yVW9XmDwTqEnmpSGai0KYg==" spinCount="100000" sqref="D12" name="Range1_1_1_30"/>
    <protectedRange algorithmName="SHA-512" hashValue="ON39YdpmFHfN9f47KpiRvqrKx0V9+erV1CNkpWzYhW/Qyc6aT8rEyCrvauWSYGZK2ia3o7vd3akF07acHAFpOA==" saltValue="yVW9XmDwTqEnmpSGai0KYg==" spinCount="100000" sqref="I25:J25 B25:C25" name="Range1_10_1"/>
    <protectedRange algorithmName="SHA-512" hashValue="ON39YdpmFHfN9f47KpiRvqrKx0V9+erV1CNkpWzYhW/Qyc6aT8rEyCrvauWSYGZK2ia3o7vd3akF07acHAFpOA==" saltValue="yVW9XmDwTqEnmpSGai0KYg==" spinCount="100000" sqref="D25" name="Range1_1_6_7"/>
    <protectedRange algorithmName="SHA-512" hashValue="ON39YdpmFHfN9f47KpiRvqrKx0V9+erV1CNkpWzYhW/Qyc6aT8rEyCrvauWSYGZK2ia3o7vd3akF07acHAFpOA==" saltValue="yVW9XmDwTqEnmpSGai0KYg==" spinCount="100000" sqref="E25:H25" name="Range1_3_4_6"/>
    <protectedRange algorithmName="SHA-512" hashValue="ON39YdpmFHfN9f47KpiRvqrKx0V9+erV1CNkpWzYhW/Qyc6aT8rEyCrvauWSYGZK2ia3o7vd3akF07acHAFpOA==" saltValue="yVW9XmDwTqEnmpSGai0KYg==" spinCount="100000" sqref="E13:J13 B13:C13" name="Range1_39"/>
    <protectedRange algorithmName="SHA-512" hashValue="ON39YdpmFHfN9f47KpiRvqrKx0V9+erV1CNkpWzYhW/Qyc6aT8rEyCrvauWSYGZK2ia3o7vd3akF07acHAFpOA==" saltValue="yVW9XmDwTqEnmpSGai0KYg==" spinCount="100000" sqref="D13" name="Range1_1_32"/>
    <protectedRange algorithmName="SHA-512" hashValue="ON39YdpmFHfN9f47KpiRvqrKx0V9+erV1CNkpWzYhW/Qyc6aT8rEyCrvauWSYGZK2ia3o7vd3akF07acHAFpOA==" saltValue="yVW9XmDwTqEnmpSGai0KYg==" spinCount="100000" sqref="E14:J14 B14:C14" name="Range1_42"/>
    <protectedRange algorithmName="SHA-512" hashValue="ON39YdpmFHfN9f47KpiRvqrKx0V9+erV1CNkpWzYhW/Qyc6aT8rEyCrvauWSYGZK2ia3o7vd3akF07acHAFpOA==" saltValue="yVW9XmDwTqEnmpSGai0KYg==" spinCount="100000" sqref="D14" name="Range1_1_35"/>
  </protectedRanges>
  <conditionalFormatting sqref="F2">
    <cfRule type="top10" dxfId="959" priority="120" rank="1"/>
  </conditionalFormatting>
  <conditionalFormatting sqref="E2">
    <cfRule type="top10" dxfId="958" priority="119" rank="1"/>
  </conditionalFormatting>
  <conditionalFormatting sqref="I2">
    <cfRule type="top10" dxfId="957" priority="116" rank="1"/>
  </conditionalFormatting>
  <conditionalFormatting sqref="H2">
    <cfRule type="top10" dxfId="956" priority="117" rank="1"/>
  </conditionalFormatting>
  <conditionalFormatting sqref="G2">
    <cfRule type="top10" dxfId="955" priority="118" rank="1"/>
  </conditionalFormatting>
  <conditionalFormatting sqref="J2">
    <cfRule type="top10" dxfId="954" priority="115" rank="1"/>
  </conditionalFormatting>
  <conditionalFormatting sqref="F3">
    <cfRule type="top10" dxfId="953" priority="114" rank="1"/>
  </conditionalFormatting>
  <conditionalFormatting sqref="E3">
    <cfRule type="top10" dxfId="952" priority="113" rank="1"/>
  </conditionalFormatting>
  <conditionalFormatting sqref="I3">
    <cfRule type="top10" dxfId="951" priority="110" rank="1"/>
  </conditionalFormatting>
  <conditionalFormatting sqref="H3">
    <cfRule type="top10" dxfId="950" priority="111" rank="1"/>
  </conditionalFormatting>
  <conditionalFormatting sqref="G3">
    <cfRule type="top10" dxfId="949" priority="112" rank="1"/>
  </conditionalFormatting>
  <conditionalFormatting sqref="J3">
    <cfRule type="top10" dxfId="948" priority="109" rank="1"/>
  </conditionalFormatting>
  <conditionalFormatting sqref="F4">
    <cfRule type="top10" dxfId="947" priority="108" rank="1"/>
  </conditionalFormatting>
  <conditionalFormatting sqref="E4">
    <cfRule type="top10" dxfId="946" priority="107" rank="1"/>
  </conditionalFormatting>
  <conditionalFormatting sqref="I4">
    <cfRule type="top10" dxfId="945" priority="104" rank="1"/>
  </conditionalFormatting>
  <conditionalFormatting sqref="H4">
    <cfRule type="top10" dxfId="944" priority="105" rank="1"/>
  </conditionalFormatting>
  <conditionalFormatting sqref="G4">
    <cfRule type="top10" dxfId="943" priority="106" rank="1"/>
  </conditionalFormatting>
  <conditionalFormatting sqref="J4">
    <cfRule type="top10" dxfId="942" priority="103" rank="1"/>
  </conditionalFormatting>
  <conditionalFormatting sqref="F22">
    <cfRule type="top10" dxfId="941" priority="102" rank="1"/>
  </conditionalFormatting>
  <conditionalFormatting sqref="E22">
    <cfRule type="top10" dxfId="940" priority="101" rank="1"/>
  </conditionalFormatting>
  <conditionalFormatting sqref="I22">
    <cfRule type="top10" dxfId="939" priority="98" rank="1"/>
  </conditionalFormatting>
  <conditionalFormatting sqref="H22">
    <cfRule type="top10" dxfId="938" priority="99" rank="1"/>
  </conditionalFormatting>
  <conditionalFormatting sqref="G22">
    <cfRule type="top10" dxfId="937" priority="100" rank="1"/>
  </conditionalFormatting>
  <conditionalFormatting sqref="J22">
    <cfRule type="top10" dxfId="936" priority="97" rank="1"/>
  </conditionalFormatting>
  <conditionalFormatting sqref="J5">
    <cfRule type="top10" dxfId="935" priority="79" rank="1"/>
  </conditionalFormatting>
  <conditionalFormatting sqref="I5">
    <cfRule type="top10" dxfId="934" priority="80" rank="1"/>
  </conditionalFormatting>
  <conditionalFormatting sqref="H5">
    <cfRule type="top10" dxfId="933" priority="81" rank="1"/>
  </conditionalFormatting>
  <conditionalFormatting sqref="G5">
    <cfRule type="top10" dxfId="932" priority="82" rank="1"/>
  </conditionalFormatting>
  <conditionalFormatting sqref="F5">
    <cfRule type="top10" dxfId="931" priority="83" rank="1"/>
  </conditionalFormatting>
  <conditionalFormatting sqref="E5">
    <cfRule type="top10" dxfId="930" priority="84" rank="1"/>
  </conditionalFormatting>
  <conditionalFormatting sqref="J6">
    <cfRule type="top10" dxfId="929" priority="73" rank="1"/>
  </conditionalFormatting>
  <conditionalFormatting sqref="I6">
    <cfRule type="top10" dxfId="928" priority="74" rank="1"/>
  </conditionalFormatting>
  <conditionalFormatting sqref="H6">
    <cfRule type="top10" dxfId="927" priority="75" rank="1"/>
  </conditionalFormatting>
  <conditionalFormatting sqref="G6">
    <cfRule type="top10" dxfId="926" priority="76" rank="1"/>
  </conditionalFormatting>
  <conditionalFormatting sqref="F6">
    <cfRule type="top10" dxfId="925" priority="77" rank="1"/>
  </conditionalFormatting>
  <conditionalFormatting sqref="E6">
    <cfRule type="top10" dxfId="924" priority="78" rank="1"/>
  </conditionalFormatting>
  <conditionalFormatting sqref="J7">
    <cfRule type="top10" dxfId="923" priority="61" rank="1"/>
  </conditionalFormatting>
  <conditionalFormatting sqref="I7">
    <cfRule type="top10" dxfId="922" priority="62" rank="1"/>
  </conditionalFormatting>
  <conditionalFormatting sqref="H7">
    <cfRule type="top10" dxfId="921" priority="63" rank="1"/>
  </conditionalFormatting>
  <conditionalFormatting sqref="G7">
    <cfRule type="top10" dxfId="920" priority="64" rank="1"/>
  </conditionalFormatting>
  <conditionalFormatting sqref="F7">
    <cfRule type="top10" dxfId="919" priority="65" rank="1"/>
  </conditionalFormatting>
  <conditionalFormatting sqref="E7">
    <cfRule type="top10" dxfId="918" priority="66" rank="1"/>
  </conditionalFormatting>
  <conditionalFormatting sqref="F23">
    <cfRule type="top10" dxfId="917" priority="59" rank="1"/>
  </conditionalFormatting>
  <conditionalFormatting sqref="G23">
    <cfRule type="top10" dxfId="916" priority="58" rank="1"/>
  </conditionalFormatting>
  <conditionalFormatting sqref="H23">
    <cfRule type="top10" dxfId="915" priority="57" rank="1"/>
  </conditionalFormatting>
  <conditionalFormatting sqref="I23">
    <cfRule type="top10" dxfId="914" priority="55" rank="1"/>
  </conditionalFormatting>
  <conditionalFormatting sqref="J23">
    <cfRule type="top10" dxfId="913" priority="56" rank="1"/>
  </conditionalFormatting>
  <conditionalFormatting sqref="E23">
    <cfRule type="top10" dxfId="912" priority="60" rank="1"/>
  </conditionalFormatting>
  <conditionalFormatting sqref="J8">
    <cfRule type="top10" dxfId="911" priority="49" rank="1"/>
  </conditionalFormatting>
  <conditionalFormatting sqref="I8">
    <cfRule type="top10" dxfId="910" priority="50" rank="1"/>
  </conditionalFormatting>
  <conditionalFormatting sqref="H8">
    <cfRule type="top10" dxfId="909" priority="51" rank="1"/>
  </conditionalFormatting>
  <conditionalFormatting sqref="G8">
    <cfRule type="top10" dxfId="908" priority="52" rank="1"/>
  </conditionalFormatting>
  <conditionalFormatting sqref="F8">
    <cfRule type="top10" dxfId="907" priority="53" rank="1"/>
  </conditionalFormatting>
  <conditionalFormatting sqref="E8">
    <cfRule type="top10" dxfId="906" priority="54" rank="1"/>
  </conditionalFormatting>
  <conditionalFormatting sqref="F24">
    <cfRule type="top10" dxfId="905" priority="43" rank="1"/>
  </conditionalFormatting>
  <conditionalFormatting sqref="G24">
    <cfRule type="top10" dxfId="904" priority="44" rank="1"/>
  </conditionalFormatting>
  <conditionalFormatting sqref="H24">
    <cfRule type="top10" dxfId="903" priority="45" rank="1"/>
  </conditionalFormatting>
  <conditionalFormatting sqref="I24">
    <cfRule type="top10" dxfId="902" priority="46" rank="1"/>
  </conditionalFormatting>
  <conditionalFormatting sqref="J24">
    <cfRule type="top10" dxfId="901" priority="47" rank="1"/>
  </conditionalFormatting>
  <conditionalFormatting sqref="E24">
    <cfRule type="top10" dxfId="900" priority="48" rank="1"/>
  </conditionalFormatting>
  <conditionalFormatting sqref="J9">
    <cfRule type="top10" dxfId="899" priority="37" rank="1"/>
  </conditionalFormatting>
  <conditionalFormatting sqref="I9">
    <cfRule type="top10" dxfId="898" priority="38" rank="1"/>
  </conditionalFormatting>
  <conditionalFormatting sqref="H9">
    <cfRule type="top10" dxfId="897" priority="39" rank="1"/>
  </conditionalFormatting>
  <conditionalFormatting sqref="G9">
    <cfRule type="top10" dxfId="896" priority="40" rank="1"/>
  </conditionalFormatting>
  <conditionalFormatting sqref="F9">
    <cfRule type="top10" dxfId="895" priority="41" rank="1"/>
  </conditionalFormatting>
  <conditionalFormatting sqref="E9">
    <cfRule type="top10" dxfId="894" priority="42" rank="1"/>
  </conditionalFormatting>
  <conditionalFormatting sqref="J10">
    <cfRule type="top10" dxfId="893" priority="31" rank="1"/>
  </conditionalFormatting>
  <conditionalFormatting sqref="I10">
    <cfRule type="top10" dxfId="892" priority="32" rank="1"/>
  </conditionalFormatting>
  <conditionalFormatting sqref="H10">
    <cfRule type="top10" dxfId="891" priority="33" rank="1"/>
  </conditionalFormatting>
  <conditionalFormatting sqref="G10">
    <cfRule type="top10" dxfId="890" priority="34" rank="1"/>
  </conditionalFormatting>
  <conditionalFormatting sqref="F10">
    <cfRule type="top10" dxfId="889" priority="35" rank="1"/>
  </conditionalFormatting>
  <conditionalFormatting sqref="E10">
    <cfRule type="top10" dxfId="888" priority="36" rank="1"/>
  </conditionalFormatting>
  <conditionalFormatting sqref="J11">
    <cfRule type="top10" dxfId="887" priority="25" rank="1"/>
  </conditionalFormatting>
  <conditionalFormatting sqref="I11">
    <cfRule type="top10" dxfId="886" priority="26" rank="1"/>
  </conditionalFormatting>
  <conditionalFormatting sqref="H11">
    <cfRule type="top10" dxfId="885" priority="27" rank="1"/>
  </conditionalFormatting>
  <conditionalFormatting sqref="G11">
    <cfRule type="top10" dxfId="884" priority="28" rank="1"/>
  </conditionalFormatting>
  <conditionalFormatting sqref="F11">
    <cfRule type="top10" dxfId="883" priority="29" rank="1"/>
  </conditionalFormatting>
  <conditionalFormatting sqref="E11">
    <cfRule type="top10" dxfId="882" priority="30" rank="1"/>
  </conditionalFormatting>
  <conditionalFormatting sqref="J12">
    <cfRule type="top10" dxfId="881" priority="19" rank="1"/>
  </conditionalFormatting>
  <conditionalFormatting sqref="I12">
    <cfRule type="top10" dxfId="880" priority="20" rank="1"/>
  </conditionalFormatting>
  <conditionalFormatting sqref="H12">
    <cfRule type="top10" dxfId="879" priority="21" rank="1"/>
  </conditionalFormatting>
  <conditionalFormatting sqref="G12">
    <cfRule type="top10" dxfId="878" priority="22" rank="1"/>
  </conditionalFormatting>
  <conditionalFormatting sqref="F12">
    <cfRule type="top10" dxfId="877" priority="23" rank="1"/>
  </conditionalFormatting>
  <conditionalFormatting sqref="E12">
    <cfRule type="top10" dxfId="876" priority="24" rank="1"/>
  </conditionalFormatting>
  <conditionalFormatting sqref="F25">
    <cfRule type="top10" dxfId="875" priority="13" rank="1"/>
  </conditionalFormatting>
  <conditionalFormatting sqref="G25">
    <cfRule type="top10" dxfId="874" priority="14" rank="1"/>
  </conditionalFormatting>
  <conditionalFormatting sqref="H25">
    <cfRule type="top10" dxfId="873" priority="15" rank="1"/>
  </conditionalFormatting>
  <conditionalFormatting sqref="I25">
    <cfRule type="top10" dxfId="872" priority="16" rank="1"/>
  </conditionalFormatting>
  <conditionalFormatting sqref="J25">
    <cfRule type="top10" dxfId="871" priority="17" rank="1"/>
  </conditionalFormatting>
  <conditionalFormatting sqref="E25">
    <cfRule type="top10" dxfId="870" priority="18" rank="1"/>
  </conditionalFormatting>
  <conditionalFormatting sqref="J13">
    <cfRule type="top10" dxfId="869" priority="7" rank="1"/>
  </conditionalFormatting>
  <conditionalFormatting sqref="I13">
    <cfRule type="top10" dxfId="868" priority="8" rank="1"/>
  </conditionalFormatting>
  <conditionalFormatting sqref="H13">
    <cfRule type="top10" dxfId="867" priority="9" rank="1"/>
  </conditionalFormatting>
  <conditionalFormatting sqref="G13">
    <cfRule type="top10" dxfId="866" priority="10" rank="1"/>
  </conditionalFormatting>
  <conditionalFormatting sqref="F13">
    <cfRule type="top10" dxfId="865" priority="11" rank="1"/>
  </conditionalFormatting>
  <conditionalFormatting sqref="E13">
    <cfRule type="top10" dxfId="864" priority="12" rank="1"/>
  </conditionalFormatting>
  <conditionalFormatting sqref="J14">
    <cfRule type="top10" dxfId="863" priority="1" rank="1"/>
  </conditionalFormatting>
  <conditionalFormatting sqref="I14">
    <cfRule type="top10" dxfId="862" priority="2" rank="1"/>
  </conditionalFormatting>
  <conditionalFormatting sqref="H14">
    <cfRule type="top10" dxfId="861" priority="3" rank="1"/>
  </conditionalFormatting>
  <conditionalFormatting sqref="G14">
    <cfRule type="top10" dxfId="860" priority="4" rank="1"/>
  </conditionalFormatting>
  <conditionalFormatting sqref="F14">
    <cfRule type="top10" dxfId="859" priority="5" rank="1"/>
  </conditionalFormatting>
  <conditionalFormatting sqref="E14">
    <cfRule type="top10" dxfId="858" priority="6" rank="1"/>
  </conditionalFormatting>
  <hyperlinks>
    <hyperlink ref="Q1" location="'Virginia Indoor Rankings'!A1" display="Return to Rankings" xr:uid="{3D8A8C91-BC53-46A0-92E5-8D8CACA890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0884DD-1045-4F1E-8AB9-295EC81CFB7D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  <x14:dataValidation type="list" allowBlank="1" showInputMessage="1" showErrorMessage="1" xr:uid="{E1630B74-446E-4C92-8757-8DC575CE5221}">
          <x14:formula1>
            <xm:f>'C:\Users\abra2\AppData\Local\Packages\Microsoft.MicrosoftEdge_8wekyb3d8bbwe\TempState\Downloads\[__ABRA Scoring Program  2-24-2020 MASTER (2).xlsm]DATA'!#REF!</xm:f>
          </x14:formula1>
          <xm:sqref>D2 B2:B6 B22 D22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Q23"/>
  <sheetViews>
    <sheetView workbookViewId="0">
      <selection activeCell="A18" sqref="A18:O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29</v>
      </c>
      <c r="C2" s="11">
        <v>44156</v>
      </c>
      <c r="D2" s="12" t="s">
        <v>51</v>
      </c>
      <c r="E2" s="13">
        <v>189</v>
      </c>
      <c r="F2" s="13">
        <v>190</v>
      </c>
      <c r="G2" s="13">
        <v>193</v>
      </c>
      <c r="H2" s="13">
        <v>192</v>
      </c>
      <c r="I2" s="13">
        <v>195</v>
      </c>
      <c r="J2" s="13">
        <v>190</v>
      </c>
      <c r="K2" s="14">
        <v>6</v>
      </c>
      <c r="L2" s="14">
        <v>1149</v>
      </c>
      <c r="M2" s="15">
        <v>191.5</v>
      </c>
      <c r="N2" s="16">
        <v>10</v>
      </c>
      <c r="O2" s="17">
        <v>201.5</v>
      </c>
    </row>
    <row r="3" spans="1:17" x14ac:dyDescent="0.25">
      <c r="A3" s="9" t="s">
        <v>31</v>
      </c>
      <c r="B3" s="10" t="s">
        <v>29</v>
      </c>
      <c r="C3" s="11">
        <v>44170</v>
      </c>
      <c r="D3" s="12" t="s">
        <v>51</v>
      </c>
      <c r="E3" s="13">
        <v>192</v>
      </c>
      <c r="F3" s="13">
        <v>193</v>
      </c>
      <c r="G3" s="13">
        <v>185</v>
      </c>
      <c r="H3" s="13">
        <v>185</v>
      </c>
      <c r="I3" s="13"/>
      <c r="J3" s="13"/>
      <c r="K3" s="14">
        <v>4</v>
      </c>
      <c r="L3" s="14">
        <v>755</v>
      </c>
      <c r="M3" s="15">
        <v>188.75</v>
      </c>
      <c r="N3" s="16">
        <v>6</v>
      </c>
      <c r="O3" s="17">
        <v>194.75</v>
      </c>
    </row>
    <row r="6" spans="1:17" x14ac:dyDescent="0.25">
      <c r="K6" s="7">
        <f>SUM(K2:K5)</f>
        <v>10</v>
      </c>
      <c r="L6" s="7">
        <f>SUM(L2:L5)</f>
        <v>1904</v>
      </c>
      <c r="M6" s="8">
        <f>SUM(L6/K6)</f>
        <v>190.4</v>
      </c>
      <c r="N6" s="7">
        <f>SUM(N2:N5)</f>
        <v>16</v>
      </c>
      <c r="O6" s="8">
        <f>SUM(M6+N6)</f>
        <v>206.4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9" t="s">
        <v>32</v>
      </c>
      <c r="B18" s="10" t="s">
        <v>29</v>
      </c>
      <c r="C18" s="11">
        <v>44156</v>
      </c>
      <c r="D18" s="12" t="s">
        <v>51</v>
      </c>
      <c r="E18" s="13">
        <v>198</v>
      </c>
      <c r="F18" s="13">
        <v>197</v>
      </c>
      <c r="G18" s="13">
        <v>198</v>
      </c>
      <c r="H18" s="13">
        <v>198</v>
      </c>
      <c r="I18" s="13">
        <v>198</v>
      </c>
      <c r="J18" s="13">
        <v>197</v>
      </c>
      <c r="K18" s="14">
        <v>6</v>
      </c>
      <c r="L18" s="14">
        <v>1186</v>
      </c>
      <c r="M18" s="15">
        <v>197.66666666666666</v>
      </c>
      <c r="N18" s="16">
        <v>4</v>
      </c>
      <c r="O18" s="17">
        <v>201.66666666666666</v>
      </c>
    </row>
    <row r="19" spans="1:15" x14ac:dyDescent="0.25">
      <c r="A19" s="9" t="s">
        <v>32</v>
      </c>
      <c r="B19" s="10" t="s">
        <v>64</v>
      </c>
      <c r="C19" s="11">
        <v>44177</v>
      </c>
      <c r="D19" s="12" t="s">
        <v>51</v>
      </c>
      <c r="E19" s="13">
        <v>196</v>
      </c>
      <c r="F19" s="13">
        <v>196</v>
      </c>
      <c r="G19" s="13">
        <v>198</v>
      </c>
      <c r="H19" s="13">
        <v>200</v>
      </c>
      <c r="I19" s="13">
        <v>200</v>
      </c>
      <c r="J19" s="13">
        <v>198</v>
      </c>
      <c r="K19" s="14">
        <v>6</v>
      </c>
      <c r="L19" s="14">
        <v>1188</v>
      </c>
      <c r="M19" s="15">
        <v>198</v>
      </c>
      <c r="N19" s="16">
        <v>4</v>
      </c>
      <c r="O19" s="17">
        <v>202</v>
      </c>
    </row>
    <row r="23" spans="1:15" x14ac:dyDescent="0.25">
      <c r="K23" s="7">
        <f>SUM(K18:K22)</f>
        <v>12</v>
      </c>
      <c r="L23" s="7">
        <f>SUM(L18:L22)</f>
        <v>2374</v>
      </c>
      <c r="M23" s="8">
        <f>SUM(L23/K23)</f>
        <v>197.83333333333334</v>
      </c>
      <c r="N23" s="7">
        <f>SUM(N18:N22)</f>
        <v>8</v>
      </c>
      <c r="O23" s="8">
        <f>SUM(M23+N23)</f>
        <v>205.83333333333334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E2:J2 B2:C2" name="Range1_4_4"/>
    <protectedRange algorithmName="SHA-512" hashValue="ON39YdpmFHfN9f47KpiRvqrKx0V9+erV1CNkpWzYhW/Qyc6aT8rEyCrvauWSYGZK2ia3o7vd3akF07acHAFpOA==" saltValue="yVW9XmDwTqEnmpSGai0KYg==" spinCount="100000" sqref="D2" name="Range1_1_2_3"/>
    <protectedRange algorithmName="SHA-512" hashValue="ON39YdpmFHfN9f47KpiRvqrKx0V9+erV1CNkpWzYhW/Qyc6aT8rEyCrvauWSYGZK2ia3o7vd3akF07acHAFpOA==" saltValue="yVW9XmDwTqEnmpSGai0KYg==" spinCount="100000" sqref="I18:J18 B18:C18" name="Range1"/>
    <protectedRange algorithmName="SHA-512" hashValue="ON39YdpmFHfN9f47KpiRvqrKx0V9+erV1CNkpWzYhW/Qyc6aT8rEyCrvauWSYGZK2ia3o7vd3akF07acHAFpOA==" saltValue="yVW9XmDwTqEnmpSGai0KYg==" spinCount="100000" sqref="D18" name="Range1_1"/>
    <protectedRange algorithmName="SHA-512" hashValue="ON39YdpmFHfN9f47KpiRvqrKx0V9+erV1CNkpWzYhW/Qyc6aT8rEyCrvauWSYGZK2ia3o7vd3akF07acHAFpOA==" saltValue="yVW9XmDwTqEnmpSGai0KYg==" spinCount="100000" sqref="E18:H18" name="Range1_3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I19:J19 B19:C19" name="Range1_11"/>
    <protectedRange algorithmName="SHA-512" hashValue="ON39YdpmFHfN9f47KpiRvqrKx0V9+erV1CNkpWzYhW/Qyc6aT8rEyCrvauWSYGZK2ia3o7vd3akF07acHAFpOA==" saltValue="yVW9XmDwTqEnmpSGai0KYg==" spinCount="100000" sqref="E19:H19" name="Range1_3_2"/>
    <protectedRange algorithmName="SHA-512" hashValue="ON39YdpmFHfN9f47KpiRvqrKx0V9+erV1CNkpWzYhW/Qyc6aT8rEyCrvauWSYGZK2ia3o7vd3akF07acHAFpOA==" saltValue="yVW9XmDwTqEnmpSGai0KYg==" spinCount="100000" sqref="D19" name="Range1_1_1"/>
  </protectedRanges>
  <conditionalFormatting sqref="F2">
    <cfRule type="top10" dxfId="857" priority="24" rank="1"/>
  </conditionalFormatting>
  <conditionalFormatting sqref="G2">
    <cfRule type="top10" dxfId="856" priority="23" rank="1"/>
  </conditionalFormatting>
  <conditionalFormatting sqref="H2">
    <cfRule type="top10" dxfId="855" priority="22" rank="1"/>
  </conditionalFormatting>
  <conditionalFormatting sqref="I2">
    <cfRule type="top10" dxfId="854" priority="21" rank="1"/>
  </conditionalFormatting>
  <conditionalFormatting sqref="J2">
    <cfRule type="top10" dxfId="853" priority="20" rank="1"/>
  </conditionalFormatting>
  <conditionalFormatting sqref="E2">
    <cfRule type="top10" dxfId="852" priority="19" rank="1"/>
  </conditionalFormatting>
  <conditionalFormatting sqref="I18">
    <cfRule type="top10" dxfId="851" priority="18" rank="1"/>
  </conditionalFormatting>
  <conditionalFormatting sqref="E18">
    <cfRule type="top10" dxfId="850" priority="17" rank="1"/>
  </conditionalFormatting>
  <conditionalFormatting sqref="F18">
    <cfRule type="top10" dxfId="849" priority="16" rank="1"/>
  </conditionalFormatting>
  <conditionalFormatting sqref="G18">
    <cfRule type="top10" dxfId="848" priority="15" rank="1"/>
  </conditionalFormatting>
  <conditionalFormatting sqref="H18">
    <cfRule type="top10" dxfId="847" priority="14" rank="1"/>
  </conditionalFormatting>
  <conditionalFormatting sqref="J18">
    <cfRule type="top10" dxfId="846" priority="13" rank="1"/>
  </conditionalFormatting>
  <conditionalFormatting sqref="F3">
    <cfRule type="top10" dxfId="845" priority="12" rank="1"/>
  </conditionalFormatting>
  <conditionalFormatting sqref="G3">
    <cfRule type="top10" dxfId="844" priority="11" rank="1"/>
  </conditionalFormatting>
  <conditionalFormatting sqref="H3">
    <cfRule type="top10" dxfId="843" priority="10" rank="1"/>
  </conditionalFormatting>
  <conditionalFormatting sqref="I3">
    <cfRule type="top10" dxfId="842" priority="9" rank="1"/>
  </conditionalFormatting>
  <conditionalFormatting sqref="J3">
    <cfRule type="top10" dxfId="841" priority="8" rank="1"/>
  </conditionalFormatting>
  <conditionalFormatting sqref="E3">
    <cfRule type="top10" dxfId="840" priority="7" rank="1"/>
  </conditionalFormatting>
  <conditionalFormatting sqref="I19">
    <cfRule type="top10" dxfId="839" priority="6" rank="1"/>
  </conditionalFormatting>
  <conditionalFormatting sqref="E19">
    <cfRule type="top10" dxfId="838" priority="5" rank="1"/>
  </conditionalFormatting>
  <conditionalFormatting sqref="F19">
    <cfRule type="top10" dxfId="837" priority="4" rank="1"/>
  </conditionalFormatting>
  <conditionalFormatting sqref="G19">
    <cfRule type="top10" dxfId="836" priority="3" rank="1"/>
  </conditionalFormatting>
  <conditionalFormatting sqref="H19">
    <cfRule type="top10" dxfId="835" priority="2" rank="1"/>
  </conditionalFormatting>
  <conditionalFormatting sqref="J19">
    <cfRule type="top10" dxfId="834" priority="1" rank="1"/>
  </conditionalFormatting>
  <hyperlinks>
    <hyperlink ref="Q1" location="'Virginia Indoor Rankings'!A1" display="Return to Rankings" xr:uid="{7BF97246-8A0E-4A99-B87D-62C7EE1CB1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B2:B3 D2:D3 B18:B19 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90"/>
  <sheetViews>
    <sheetView tabSelected="1" topLeftCell="A4" workbookViewId="0">
      <selection activeCell="E19" sqref="E19"/>
    </sheetView>
  </sheetViews>
  <sheetFormatPr defaultColWidth="9.140625" defaultRowHeight="15" x14ac:dyDescent="0.25"/>
  <cols>
    <col min="1" max="1" width="9.140625" style="19"/>
    <col min="2" max="2" width="13.42578125" style="19" bestFit="1" customWidth="1"/>
    <col min="3" max="3" width="19.7109375" style="19" customWidth="1"/>
    <col min="4" max="4" width="15.7109375" style="19" bestFit="1" customWidth="1"/>
    <col min="5" max="5" width="16.140625" style="20" bestFit="1" customWidth="1"/>
    <col min="6" max="6" width="9.140625" style="34"/>
    <col min="7" max="7" width="9.140625" style="20"/>
    <col min="8" max="8" width="16.28515625" style="34" bestFit="1" customWidth="1"/>
    <col min="9" max="9" width="3.7109375" style="19" customWidth="1"/>
    <col min="10" max="16384" width="9.140625" style="19"/>
  </cols>
  <sheetData>
    <row r="1" spans="1:8" x14ac:dyDescent="0.25">
      <c r="A1" s="46"/>
      <c r="B1" s="24"/>
      <c r="C1" s="24"/>
      <c r="D1" s="24"/>
      <c r="E1" s="25"/>
      <c r="F1" s="32"/>
      <c r="G1" s="25"/>
      <c r="H1" s="32"/>
    </row>
    <row r="2" spans="1:8" ht="28.5" x14ac:dyDescent="0.45">
      <c r="A2" s="24"/>
      <c r="B2" s="24"/>
      <c r="C2" s="31" t="s">
        <v>102</v>
      </c>
      <c r="D2" s="24"/>
      <c r="E2" s="25"/>
      <c r="F2" s="32"/>
      <c r="G2" s="25"/>
      <c r="H2" s="32"/>
    </row>
    <row r="3" spans="1:8" ht="18.75" x14ac:dyDescent="0.3">
      <c r="A3" s="24"/>
      <c r="B3" s="24"/>
      <c r="C3" s="24"/>
      <c r="D3" s="26" t="s">
        <v>50</v>
      </c>
      <c r="E3" s="25"/>
      <c r="F3" s="32"/>
      <c r="G3" s="25"/>
      <c r="H3" s="32"/>
    </row>
    <row r="4" spans="1:8" x14ac:dyDescent="0.25">
      <c r="A4" s="24"/>
      <c r="B4" s="24"/>
      <c r="C4" s="24"/>
      <c r="D4" s="24"/>
      <c r="E4" s="25"/>
      <c r="F4" s="32"/>
      <c r="G4" s="25"/>
      <c r="H4" s="32"/>
    </row>
    <row r="5" spans="1:8" ht="20.25" customHeight="1" x14ac:dyDescent="0.4">
      <c r="A5" s="22" t="s">
        <v>0</v>
      </c>
      <c r="B5" s="22" t="s">
        <v>1</v>
      </c>
      <c r="C5" s="22" t="s">
        <v>2</v>
      </c>
      <c r="D5" s="22" t="s">
        <v>11</v>
      </c>
      <c r="E5" s="23" t="s">
        <v>16</v>
      </c>
      <c r="F5" s="33" t="s">
        <v>17</v>
      </c>
      <c r="G5" s="23" t="s">
        <v>14</v>
      </c>
      <c r="H5" s="33" t="s">
        <v>18</v>
      </c>
    </row>
    <row r="6" spans="1:8" x14ac:dyDescent="0.25">
      <c r="A6" s="19">
        <v>1</v>
      </c>
      <c r="B6" s="19" t="s">
        <v>19</v>
      </c>
      <c r="C6" s="27" t="s">
        <v>25</v>
      </c>
      <c r="D6" s="20">
        <f>SUM('Jay Boyd'!K26)</f>
        <v>91</v>
      </c>
      <c r="E6" s="20">
        <f>SUM('Jay Boyd'!L26)</f>
        <v>17966.003000000001</v>
      </c>
      <c r="F6" s="34">
        <f>SUM('Jay Boyd'!M26)</f>
        <v>197.4286043956044</v>
      </c>
      <c r="G6" s="20">
        <f>SUM('Jay Boyd'!N26)</f>
        <v>106</v>
      </c>
      <c r="H6" s="34">
        <f>SUM('Jay Boyd'!O26)</f>
        <v>303.4286043956044</v>
      </c>
    </row>
    <row r="7" spans="1:8" x14ac:dyDescent="0.25">
      <c r="A7" s="19">
        <v>2</v>
      </c>
      <c r="B7" s="19" t="s">
        <v>19</v>
      </c>
      <c r="C7" s="21" t="s">
        <v>35</v>
      </c>
      <c r="D7" s="20">
        <f>SUM('Chuck Morrell'!K13)</f>
        <v>39</v>
      </c>
      <c r="E7" s="20">
        <f>SUM('Chuck Morrell'!L13)</f>
        <v>7760.0129999999999</v>
      </c>
      <c r="F7" s="34">
        <f>SUM('Chuck Morrell'!M13)</f>
        <v>198.97469230769229</v>
      </c>
      <c r="G7" s="20">
        <f>SUM('Chuck Morrell'!N13)</f>
        <v>100</v>
      </c>
      <c r="H7" s="34">
        <f>SUM('Chuck Morrell'!O13)</f>
        <v>298.97469230769229</v>
      </c>
    </row>
    <row r="8" spans="1:8" x14ac:dyDescent="0.25">
      <c r="A8" s="19">
        <v>3</v>
      </c>
      <c r="B8" s="19" t="s">
        <v>19</v>
      </c>
      <c r="C8" s="21" t="s">
        <v>34</v>
      </c>
      <c r="D8" s="20">
        <f>SUM('Wayne Wills'!K15)</f>
        <v>46</v>
      </c>
      <c r="E8" s="20">
        <f>SUM('Wayne Wills'!L15)</f>
        <v>9134.0070000000014</v>
      </c>
      <c r="F8" s="34">
        <f>SUM('Wayne Wills'!M15)</f>
        <v>198.56536956521742</v>
      </c>
      <c r="G8" s="20">
        <f>SUM('Wayne Wills'!N15)</f>
        <v>91</v>
      </c>
      <c r="H8" s="34">
        <f>SUM('Wayne Wills'!O15)</f>
        <v>289.56536956521745</v>
      </c>
    </row>
    <row r="9" spans="1:8" x14ac:dyDescent="0.25">
      <c r="A9" s="19">
        <v>4</v>
      </c>
      <c r="B9" s="19" t="s">
        <v>19</v>
      </c>
      <c r="C9" s="21" t="s">
        <v>44</v>
      </c>
      <c r="D9" s="20">
        <f>SUM('Cecil Combs'!K20)</f>
        <v>69</v>
      </c>
      <c r="E9" s="20">
        <f>SUM('Cecil Combs'!L20)</f>
        <v>13638.005000000001</v>
      </c>
      <c r="F9" s="34">
        <f>SUM('Cecil Combs'!M20)</f>
        <v>197.6522463768116</v>
      </c>
      <c r="G9" s="20">
        <f>SUM('Cecil Combs'!N20)</f>
        <v>86</v>
      </c>
      <c r="H9" s="34">
        <f>SUM('Cecil Combs'!O20)</f>
        <v>283.6522463768116</v>
      </c>
    </row>
    <row r="10" spans="1:8" x14ac:dyDescent="0.25">
      <c r="A10" s="19">
        <v>5</v>
      </c>
      <c r="B10" s="19" t="s">
        <v>19</v>
      </c>
      <c r="C10" s="21" t="s">
        <v>37</v>
      </c>
      <c r="D10" s="20">
        <f>SUM('Stanley Canter'!K12)</f>
        <v>35</v>
      </c>
      <c r="E10" s="20">
        <f>SUM('Stanley Canter'!L12)</f>
        <v>6920.0049999999992</v>
      </c>
      <c r="F10" s="34">
        <f>SUM('Stanley Canter'!M12)</f>
        <v>197.71442857142856</v>
      </c>
      <c r="G10" s="20">
        <f>SUM('Stanley Canter'!N12)</f>
        <v>57</v>
      </c>
      <c r="H10" s="34">
        <f>SUM('Stanley Canter'!O12)</f>
        <v>254.71442857142856</v>
      </c>
    </row>
    <row r="11" spans="1:8" x14ac:dyDescent="0.25">
      <c r="A11" s="19">
        <v>6</v>
      </c>
      <c r="B11" s="19" t="s">
        <v>19</v>
      </c>
      <c r="C11" s="21" t="s">
        <v>110</v>
      </c>
      <c r="D11" s="20">
        <f>SUM('Gary Widener'!K9)</f>
        <v>22</v>
      </c>
      <c r="E11" s="20">
        <f>SUM('Gary Widener'!L9)</f>
        <v>4370.0010000000002</v>
      </c>
      <c r="F11" s="34">
        <f>SUM('Gary Widener'!M9)</f>
        <v>198.6364090909091</v>
      </c>
      <c r="G11" s="20">
        <f>SUM('Gary Widener'!N9)</f>
        <v>45</v>
      </c>
      <c r="H11" s="34">
        <f>SUM('Gary Widener'!O9)</f>
        <v>243.6364090909091</v>
      </c>
    </row>
    <row r="12" spans="1:8" x14ac:dyDescent="0.25">
      <c r="A12" s="19">
        <v>7</v>
      </c>
      <c r="B12" s="19" t="s">
        <v>19</v>
      </c>
      <c r="C12" s="21" t="s">
        <v>38</v>
      </c>
      <c r="D12" s="20">
        <f>SUM('Claude Pennington'!K13)</f>
        <v>38</v>
      </c>
      <c r="E12" s="20">
        <f>SUM('Claude Pennington'!L13)</f>
        <v>7475.0030000000006</v>
      </c>
      <c r="F12" s="34">
        <f>SUM('Claude Pennington'!M13)</f>
        <v>196.7106052631579</v>
      </c>
      <c r="G12" s="20">
        <f>SUM('Claude Pennington'!N13)</f>
        <v>40</v>
      </c>
      <c r="H12" s="34">
        <f>SUM('Claude Pennington'!O13)</f>
        <v>236.7106052631579</v>
      </c>
    </row>
    <row r="13" spans="1:8" x14ac:dyDescent="0.25">
      <c r="A13" s="19">
        <v>8</v>
      </c>
      <c r="B13" s="19" t="s">
        <v>19</v>
      </c>
      <c r="C13" s="21" t="s">
        <v>46</v>
      </c>
      <c r="D13" s="20">
        <f>SUM('Mike Gross'!K8)</f>
        <v>24</v>
      </c>
      <c r="E13" s="20">
        <f>SUM('Mike Gross'!L8)</f>
        <v>4755.0010000000002</v>
      </c>
      <c r="F13" s="34">
        <f>SUM('Mike Gross'!M8)</f>
        <v>198.12504166666668</v>
      </c>
      <c r="G13" s="20">
        <f>SUM('Mike Gross'!N8)</f>
        <v>24</v>
      </c>
      <c r="H13" s="34">
        <f>SUM('Mike Gross'!O8)</f>
        <v>222.12504166666668</v>
      </c>
    </row>
    <row r="14" spans="1:8" x14ac:dyDescent="0.25">
      <c r="A14" s="19">
        <v>9</v>
      </c>
      <c r="B14" s="19" t="s">
        <v>19</v>
      </c>
      <c r="C14" s="21" t="s">
        <v>97</v>
      </c>
      <c r="D14" s="20">
        <f>SUM('Dennis Huffman'!K8)</f>
        <v>21</v>
      </c>
      <c r="E14" s="20">
        <f>SUM('Dennis Huffman'!L8)</f>
        <v>4092.0010000000002</v>
      </c>
      <c r="F14" s="34">
        <f>SUM('Dennis Huffman'!M8)</f>
        <v>194.85719047619048</v>
      </c>
      <c r="G14" s="20">
        <f>SUM('Dennis Huffman'!N8)</f>
        <v>19</v>
      </c>
      <c r="H14" s="34">
        <f>SUM('Dennis Huffman'!O8)</f>
        <v>213.85719047619048</v>
      </c>
    </row>
    <row r="15" spans="1:8" x14ac:dyDescent="0.25">
      <c r="A15" s="41"/>
      <c r="B15" s="41"/>
      <c r="C15" s="42"/>
      <c r="D15" s="43"/>
      <c r="E15" s="43"/>
      <c r="F15" s="44"/>
      <c r="G15" s="43"/>
      <c r="H15" s="44"/>
    </row>
    <row r="16" spans="1:8" x14ac:dyDescent="0.25">
      <c r="A16" s="19">
        <v>10</v>
      </c>
      <c r="B16" s="19" t="s">
        <v>19</v>
      </c>
      <c r="C16" s="21" t="s">
        <v>108</v>
      </c>
      <c r="D16" s="20">
        <f>SUM('Ken Joyce'!K7)</f>
        <v>16</v>
      </c>
      <c r="E16" s="20">
        <f>SUM('Ken Joyce'!L7)</f>
        <v>3177.0010000000002</v>
      </c>
      <c r="F16" s="34">
        <f>SUM('Ken Joyce'!M7)</f>
        <v>198.56256250000001</v>
      </c>
      <c r="G16" s="20">
        <f>SUM('Ken Joyce'!N7)</f>
        <v>22</v>
      </c>
      <c r="H16" s="34">
        <f>SUM('Ken Joyce'!O7)</f>
        <v>220.56256250000001</v>
      </c>
    </row>
    <row r="17" spans="1:8" x14ac:dyDescent="0.25">
      <c r="A17" s="19">
        <v>11</v>
      </c>
      <c r="B17" s="19" t="s">
        <v>19</v>
      </c>
      <c r="C17" s="27" t="s">
        <v>27</v>
      </c>
      <c r="D17" s="20">
        <f>SUM('Dave Jennings'!K28)</f>
        <v>17</v>
      </c>
      <c r="E17" s="20">
        <f>SUM('Dave Jennings'!L28)</f>
        <v>3330</v>
      </c>
      <c r="F17" s="34">
        <f>SUM('Dave Jennings'!M28)</f>
        <v>195.88235294117646</v>
      </c>
      <c r="G17" s="20">
        <f>SUM('Dave Jennings'!N28)</f>
        <v>22</v>
      </c>
      <c r="H17" s="34">
        <f>SUM('Dave Jennings'!O28)</f>
        <v>217.88235294117646</v>
      </c>
    </row>
    <row r="18" spans="1:8" x14ac:dyDescent="0.25">
      <c r="A18" s="19">
        <v>12</v>
      </c>
      <c r="B18" s="19" t="s">
        <v>19</v>
      </c>
      <c r="C18" s="21" t="s">
        <v>70</v>
      </c>
      <c r="D18" s="20">
        <f>SUM('Jud Denniston'!K7)</f>
        <v>19</v>
      </c>
      <c r="E18" s="20">
        <f>SUM('Jud Denniston'!L7)</f>
        <v>3756.01</v>
      </c>
      <c r="F18" s="34">
        <f>SUM('Jud Denniston'!M7)</f>
        <v>197.68473684210528</v>
      </c>
      <c r="G18" s="20">
        <f>SUM('Jud Denniston'!N7)</f>
        <v>19</v>
      </c>
      <c r="H18" s="34">
        <f>SUM('Jud Denniston'!O7)</f>
        <v>216.68473684210528</v>
      </c>
    </row>
    <row r="19" spans="1:8" x14ac:dyDescent="0.25">
      <c r="A19" s="19">
        <v>13</v>
      </c>
      <c r="B19" s="19" t="s">
        <v>19</v>
      </c>
      <c r="C19" s="21" t="s">
        <v>52</v>
      </c>
      <c r="D19" s="20">
        <f>SUM('Barry Maney'!K5)</f>
        <v>9</v>
      </c>
      <c r="E19" s="20">
        <f>SUM('Barry Maney'!L5)</f>
        <v>1781.002</v>
      </c>
      <c r="F19" s="34">
        <f>SUM('Barry Maney'!M5)</f>
        <v>197.88911111111111</v>
      </c>
      <c r="G19" s="20">
        <f>SUM('Barry Maney'!N5)</f>
        <v>18</v>
      </c>
      <c r="H19" s="34">
        <f>SUM('Barry Maney'!O5)</f>
        <v>215.88911111111111</v>
      </c>
    </row>
    <row r="20" spans="1:8" x14ac:dyDescent="0.25">
      <c r="A20" s="19">
        <v>14</v>
      </c>
      <c r="B20" s="19" t="s">
        <v>19</v>
      </c>
      <c r="C20" s="21" t="s">
        <v>121</v>
      </c>
      <c r="D20" s="20">
        <f>SUM('Jimmy Neice'!K7)</f>
        <v>12</v>
      </c>
      <c r="E20" s="20">
        <f>SUM('Jimmy Neice'!L7)</f>
        <v>2348</v>
      </c>
      <c r="F20" s="34">
        <f>SUM('Jimmy Neice'!M7)</f>
        <v>195.66666666666666</v>
      </c>
      <c r="G20" s="20">
        <f>SUM('Jimmy Neice'!N7)</f>
        <v>18</v>
      </c>
      <c r="H20" s="34">
        <f>SUM('Jimmy Neice'!O7)</f>
        <v>213.66666666666666</v>
      </c>
    </row>
    <row r="21" spans="1:8" x14ac:dyDescent="0.25">
      <c r="A21" s="19">
        <v>15</v>
      </c>
      <c r="B21" s="19" t="s">
        <v>19</v>
      </c>
      <c r="C21" s="21" t="s">
        <v>45</v>
      </c>
      <c r="D21" s="20">
        <f>SUM('Mathew Strong'!K7)</f>
        <v>14</v>
      </c>
      <c r="E21" s="20">
        <f>SUM('Mathew Strong'!L7)</f>
        <v>2772</v>
      </c>
      <c r="F21" s="34">
        <f>SUM('Mathew Strong'!M7)</f>
        <v>198</v>
      </c>
      <c r="G21" s="20">
        <f>SUM('Mathew Strong'!N7)</f>
        <v>14</v>
      </c>
      <c r="H21" s="34">
        <f>SUM('Mathew Strong'!O7)</f>
        <v>212</v>
      </c>
    </row>
    <row r="22" spans="1:8" x14ac:dyDescent="0.25">
      <c r="A22" s="19">
        <v>16</v>
      </c>
      <c r="B22" s="19" t="s">
        <v>19</v>
      </c>
      <c r="C22" s="21" t="s">
        <v>28</v>
      </c>
      <c r="D22" s="20">
        <f>SUM('Doc Gilliam'!K21)</f>
        <v>19</v>
      </c>
      <c r="E22" s="20">
        <f>SUM('Doc Gilliam'!L21)</f>
        <v>3738</v>
      </c>
      <c r="F22" s="34">
        <f>SUM('Doc Gilliam'!M21)</f>
        <v>196.73684210526315</v>
      </c>
      <c r="G22" s="20">
        <f>SUM('Doc Gilliam'!N21)</f>
        <v>14</v>
      </c>
      <c r="H22" s="34">
        <f>SUM('Doc Gilliam'!O21)</f>
        <v>210.73684210526315</v>
      </c>
    </row>
    <row r="23" spans="1:8" x14ac:dyDescent="0.25">
      <c r="A23" s="19">
        <v>17</v>
      </c>
      <c r="B23" s="19" t="s">
        <v>19</v>
      </c>
      <c r="C23" s="21" t="s">
        <v>129</v>
      </c>
      <c r="D23" s="20">
        <f>SUM('Jeff Riester'!K4)</f>
        <v>5</v>
      </c>
      <c r="E23" s="20">
        <f>SUM('Jeff Riester'!L4)</f>
        <v>987</v>
      </c>
      <c r="F23" s="34">
        <f>SUM('Jeff Riester'!M4)</f>
        <v>197.4</v>
      </c>
      <c r="G23" s="20">
        <f>SUM('Jeff Riester'!N4)</f>
        <v>13</v>
      </c>
      <c r="H23" s="34">
        <f>SUM('Jeff Riester'!O4)</f>
        <v>210.4</v>
      </c>
    </row>
    <row r="24" spans="1:8" x14ac:dyDescent="0.25">
      <c r="A24" s="19">
        <v>18</v>
      </c>
      <c r="B24" s="19" t="s">
        <v>19</v>
      </c>
      <c r="C24" s="21" t="s">
        <v>123</v>
      </c>
      <c r="D24" s="20">
        <f>SUM('Danny Sissom'!K5)</f>
        <v>6</v>
      </c>
      <c r="E24" s="20">
        <f>SUM('Danny Sissom'!L5)</f>
        <v>1168</v>
      </c>
      <c r="F24" s="34">
        <f>SUM('Danny Sissom'!M5)</f>
        <v>194.66666666666666</v>
      </c>
      <c r="G24" s="20">
        <f>SUM('Danny Sissom'!N5)</f>
        <v>13</v>
      </c>
      <c r="H24" s="34">
        <f>SUM('Danny Sissom'!O5)</f>
        <v>207.66666666666666</v>
      </c>
    </row>
    <row r="25" spans="1:8" x14ac:dyDescent="0.25">
      <c r="A25" s="19">
        <v>19</v>
      </c>
      <c r="B25" s="19" t="s">
        <v>19</v>
      </c>
      <c r="C25" s="27" t="s">
        <v>26</v>
      </c>
      <c r="D25" s="20">
        <f>SUM('Steve Pennington'!K18)</f>
        <v>15</v>
      </c>
      <c r="E25" s="20">
        <f>SUM('Steve Pennington'!L18)</f>
        <v>2958.0011</v>
      </c>
      <c r="F25" s="34">
        <f>SUM('Steve Pennington'!M18)</f>
        <v>197.20007333333334</v>
      </c>
      <c r="G25" s="20">
        <f>SUM('Steve Pennington'!N18)</f>
        <v>10</v>
      </c>
      <c r="H25" s="34">
        <f>SUM('Steve Pennington'!O18)</f>
        <v>207.20007333333334</v>
      </c>
    </row>
    <row r="26" spans="1:8" x14ac:dyDescent="0.25">
      <c r="A26" s="19">
        <v>20</v>
      </c>
      <c r="B26" s="19" t="s">
        <v>19</v>
      </c>
      <c r="C26" s="21" t="s">
        <v>47</v>
      </c>
      <c r="D26" s="20">
        <f>SUM('Melvin Ferguson'!K5)</f>
        <v>6</v>
      </c>
      <c r="E26" s="20">
        <f>SUM('Melvin Ferguson'!L5)</f>
        <v>1189.001</v>
      </c>
      <c r="F26" s="34">
        <f>SUM('Melvin Ferguson'!M5)</f>
        <v>198.16683333333333</v>
      </c>
      <c r="G26" s="20">
        <f>SUM('Melvin Ferguson'!N5)</f>
        <v>8</v>
      </c>
      <c r="H26" s="34">
        <f>SUM('Melvin Ferguson'!O5)</f>
        <v>206.16683333333333</v>
      </c>
    </row>
    <row r="27" spans="1:8" x14ac:dyDescent="0.25">
      <c r="A27" s="19">
        <v>21</v>
      </c>
      <c r="B27" s="19" t="s">
        <v>19</v>
      </c>
      <c r="C27" s="21" t="s">
        <v>29</v>
      </c>
      <c r="D27" s="20">
        <f>SUM('David Huff'!K23)</f>
        <v>12</v>
      </c>
      <c r="E27" s="20">
        <f>SUM('David Huff'!L23)</f>
        <v>2374</v>
      </c>
      <c r="F27" s="34">
        <f>SUM('David Huff'!M23)</f>
        <v>197.83333333333334</v>
      </c>
      <c r="G27" s="20">
        <f>SUM('David Huff'!N23)</f>
        <v>8</v>
      </c>
      <c r="H27" s="34">
        <f>SUM('David Huff'!O23)</f>
        <v>205.83333333333334</v>
      </c>
    </row>
    <row r="28" spans="1:8" x14ac:dyDescent="0.25">
      <c r="A28" s="19">
        <v>22</v>
      </c>
      <c r="B28" s="19" t="s">
        <v>19</v>
      </c>
      <c r="C28" s="21" t="s">
        <v>53</v>
      </c>
      <c r="D28" s="20">
        <f>SUM('Jody Campbell'!K7)</f>
        <v>15</v>
      </c>
      <c r="E28" s="20">
        <f>SUM('Jody Campbell'!L7)</f>
        <v>2931</v>
      </c>
      <c r="F28" s="34">
        <f>SUM('Jody Campbell'!M7)</f>
        <v>195.4</v>
      </c>
      <c r="G28" s="20">
        <f>SUM('Jody Campbell'!N7)</f>
        <v>10</v>
      </c>
      <c r="H28" s="34">
        <f>SUM('Jody Campbell'!O7)</f>
        <v>205.4</v>
      </c>
    </row>
    <row r="29" spans="1:8" x14ac:dyDescent="0.25">
      <c r="A29" s="19">
        <v>23</v>
      </c>
      <c r="B29" s="19" t="s">
        <v>19</v>
      </c>
      <c r="C29" s="21" t="s">
        <v>124</v>
      </c>
      <c r="D29" s="20">
        <f>SUM('Arvin Foster'!K4)</f>
        <v>3</v>
      </c>
      <c r="E29" s="20">
        <f>SUM('Arvin Foster'!L4)</f>
        <v>597</v>
      </c>
      <c r="F29" s="34">
        <f>SUM('Arvin Foster'!M4)</f>
        <v>199</v>
      </c>
      <c r="G29" s="20">
        <f>SUM('Arvin Foster'!N4)</f>
        <v>6</v>
      </c>
      <c r="H29" s="34">
        <f>SUM('Arvin Foster'!O4)</f>
        <v>205</v>
      </c>
    </row>
    <row r="30" spans="1:8" x14ac:dyDescent="0.25">
      <c r="A30" s="19">
        <v>24</v>
      </c>
      <c r="B30" s="19" t="s">
        <v>19</v>
      </c>
      <c r="C30" s="21" t="s">
        <v>125</v>
      </c>
      <c r="D30" s="20">
        <f>SUM('Arvin Foster'!K4)</f>
        <v>3</v>
      </c>
      <c r="E30" s="20">
        <f>SUM('Arvin Foster'!L4)</f>
        <v>597</v>
      </c>
      <c r="F30" s="34">
        <f>SUM('Arvin Foster'!M4)</f>
        <v>199</v>
      </c>
      <c r="G30" s="20">
        <f>SUM('Arvin Foster'!N4)</f>
        <v>6</v>
      </c>
      <c r="H30" s="34">
        <f>SUM('Arvin Foster'!O4)</f>
        <v>205</v>
      </c>
    </row>
    <row r="31" spans="1:8" x14ac:dyDescent="0.25">
      <c r="A31" s="19">
        <v>25</v>
      </c>
      <c r="B31" s="19" t="s">
        <v>19</v>
      </c>
      <c r="C31" s="21" t="s">
        <v>99</v>
      </c>
      <c r="D31" s="20">
        <f>SUM('Steve Fletcher'!K5)</f>
        <v>6</v>
      </c>
      <c r="E31" s="20">
        <f>SUM('Steve Fletcher'!L5)</f>
        <v>1190</v>
      </c>
      <c r="F31" s="34">
        <f>SUM('Steve Fletcher'!M5)</f>
        <v>198.33333333333334</v>
      </c>
      <c r="G31" s="20">
        <f>SUM('Steve Fletcher'!N5)</f>
        <v>6</v>
      </c>
      <c r="H31" s="34">
        <f>SUM('Steve Fletcher'!O5)</f>
        <v>204.33333333333334</v>
      </c>
    </row>
    <row r="32" spans="1:8" x14ac:dyDescent="0.25">
      <c r="A32" s="19">
        <v>26</v>
      </c>
      <c r="B32" s="19" t="s">
        <v>19</v>
      </c>
      <c r="C32" s="21" t="s">
        <v>60</v>
      </c>
      <c r="D32" s="20">
        <f>SUM('Scott Sexton'!K4)</f>
        <v>6</v>
      </c>
      <c r="E32" s="20">
        <f>SUM('Scott Sexton'!L4)</f>
        <v>1190</v>
      </c>
      <c r="F32" s="34">
        <f>SUM('Scott Sexton'!M4)</f>
        <v>198.33333333333334</v>
      </c>
      <c r="G32" s="20">
        <f>SUM('Scott Sexton'!N4)</f>
        <v>4</v>
      </c>
      <c r="H32" s="34">
        <f>SUM('Scott Sexton'!O4)</f>
        <v>202.33333333333334</v>
      </c>
    </row>
    <row r="33" spans="1:8 16384:16384" x14ac:dyDescent="0.25">
      <c r="A33" s="19">
        <v>27</v>
      </c>
      <c r="B33" s="19" t="s">
        <v>19</v>
      </c>
      <c r="C33" s="21" t="s">
        <v>67</v>
      </c>
      <c r="D33" s="20">
        <f>SUM('Timmy Rolland'!K5)</f>
        <v>6</v>
      </c>
      <c r="E33" s="20">
        <f>SUM('Timmy Rolland'!L5)</f>
        <v>1187</v>
      </c>
      <c r="F33" s="34">
        <f>SUM('Timmy Rolland'!M5)</f>
        <v>197.83333333333334</v>
      </c>
      <c r="G33" s="20">
        <f>SUM('Timmy Rolland'!N5)</f>
        <v>4</v>
      </c>
      <c r="H33" s="34">
        <f>SUM('Timmy Rolland'!O5)</f>
        <v>201.83333333333334</v>
      </c>
    </row>
    <row r="34" spans="1:8 16384:16384" x14ac:dyDescent="0.25">
      <c r="A34" s="19">
        <v>28</v>
      </c>
      <c r="B34" s="19" t="s">
        <v>19</v>
      </c>
      <c r="C34" s="27" t="s">
        <v>100</v>
      </c>
      <c r="D34" s="20">
        <f>SUM('Russ Peters'!K5)</f>
        <v>6</v>
      </c>
      <c r="E34" s="20">
        <f>SUM('Russ Peters'!L5)</f>
        <v>1181</v>
      </c>
      <c r="F34" s="34">
        <f>SUM('Russ Peters'!M5)</f>
        <v>196.83333333333334</v>
      </c>
      <c r="G34" s="20">
        <f>SUM('Russ Peters'!N5)</f>
        <v>5</v>
      </c>
      <c r="H34" s="34">
        <f>SUM('Russ Peters'!O5)</f>
        <v>201.83333333333334</v>
      </c>
    </row>
    <row r="35" spans="1:8 16384:16384" x14ac:dyDescent="0.25">
      <c r="A35" s="19">
        <v>29</v>
      </c>
      <c r="B35" s="19" t="s">
        <v>19</v>
      </c>
      <c r="C35" s="21" t="s">
        <v>43</v>
      </c>
      <c r="D35" s="20">
        <f>SUM('Brad Patton'!K5)</f>
        <v>6</v>
      </c>
      <c r="E35" s="20">
        <f>SUM('Brad Patton'!L5)</f>
        <v>1183</v>
      </c>
      <c r="F35" s="34">
        <f>SUM('Brad Patton'!M5)</f>
        <v>197.16666666666666</v>
      </c>
      <c r="G35" s="20">
        <f>SUM('Brad Patton'!N5)</f>
        <v>4</v>
      </c>
      <c r="H35" s="34">
        <f>SUM('Brad Patton'!O5)</f>
        <v>201.16666666666666</v>
      </c>
    </row>
    <row r="36" spans="1:8 16384:16384" x14ac:dyDescent="0.25">
      <c r="A36" s="19">
        <v>30</v>
      </c>
      <c r="B36" s="19" t="s">
        <v>19</v>
      </c>
      <c r="C36" s="21" t="s">
        <v>73</v>
      </c>
      <c r="D36" s="20">
        <f>SUM('Ethan Pennington'!K4)</f>
        <v>6</v>
      </c>
      <c r="E36" s="20">
        <f>SUM('Ethan Pennington'!L4)</f>
        <v>1182</v>
      </c>
      <c r="F36" s="34">
        <f>SUM('Ethan Pennington'!M4)</f>
        <v>197</v>
      </c>
      <c r="G36" s="20">
        <f>SUM('Ethan Pennington'!N4)</f>
        <v>4</v>
      </c>
      <c r="H36" s="34">
        <f>SUM('Ethan Pennington'!O4)</f>
        <v>201</v>
      </c>
    </row>
    <row r="37" spans="1:8 16384:16384" x14ac:dyDescent="0.25">
      <c r="A37" s="19">
        <v>31</v>
      </c>
      <c r="B37" s="19" t="s">
        <v>19</v>
      </c>
      <c r="C37" s="21" t="s">
        <v>113</v>
      </c>
      <c r="D37" s="20">
        <f>SUM('Bruce Lilley'!K6)</f>
        <v>12</v>
      </c>
      <c r="E37" s="20">
        <f>SUM('Bruce Lilley'!L6)</f>
        <v>2326</v>
      </c>
      <c r="F37" s="34">
        <f>SUM('Bruce Lilley'!M6)</f>
        <v>193.83333333333334</v>
      </c>
      <c r="G37" s="20">
        <f>SUM('Bruce Lilley'!N6)</f>
        <v>7</v>
      </c>
      <c r="H37" s="34">
        <f>SUM('Bruce Lilley'!O6)</f>
        <v>200.83333333333334</v>
      </c>
    </row>
    <row r="38" spans="1:8 16384:16384" x14ac:dyDescent="0.25">
      <c r="A38" s="19">
        <v>32</v>
      </c>
      <c r="B38" s="19" t="s">
        <v>19</v>
      </c>
      <c r="C38" s="21" t="s">
        <v>75</v>
      </c>
      <c r="D38" s="20">
        <f>SUM('Chris Bradley'!K4)</f>
        <v>6</v>
      </c>
      <c r="E38" s="20">
        <f>SUM('Chris Bradley'!L4)</f>
        <v>1175</v>
      </c>
      <c r="F38" s="34">
        <f>SUM('Chris Bradley'!M4)</f>
        <v>195.83333333333334</v>
      </c>
      <c r="G38" s="20">
        <f>SUM('Chris Bradley'!N4)</f>
        <v>4</v>
      </c>
      <c r="H38" s="34">
        <f>SUM('Chris Bradley'!O4)</f>
        <v>199.83333333333334</v>
      </c>
    </row>
    <row r="39" spans="1:8 16384:16384" x14ac:dyDescent="0.25">
      <c r="A39" s="19">
        <v>33</v>
      </c>
      <c r="B39" s="19" t="s">
        <v>19</v>
      </c>
      <c r="C39" s="21" t="s">
        <v>77</v>
      </c>
      <c r="D39" s="20">
        <f>SUM('Mark Burns'!K4)</f>
        <v>6</v>
      </c>
      <c r="E39" s="20">
        <f>SUM('Mark Burns'!L4)</f>
        <v>1174</v>
      </c>
      <c r="F39" s="34">
        <f>SUM('Mark Burns'!M4)</f>
        <v>195.66666666666666</v>
      </c>
      <c r="G39" s="20">
        <f>SUM('Mark Burns'!N4)</f>
        <v>4</v>
      </c>
      <c r="H39" s="34">
        <f>SUM('Mark Burns'!O4)</f>
        <v>199.66666666666666</v>
      </c>
    </row>
    <row r="40" spans="1:8 16384:16384" x14ac:dyDescent="0.25">
      <c r="A40" s="19">
        <v>34</v>
      </c>
      <c r="B40" s="19" t="s">
        <v>19</v>
      </c>
      <c r="C40" s="21" t="s">
        <v>54</v>
      </c>
      <c r="D40" s="20">
        <f>SUM('George Atkins'!K5)</f>
        <v>10</v>
      </c>
      <c r="E40" s="20">
        <f>SUM('George Atkins'!L5)</f>
        <v>1934</v>
      </c>
      <c r="F40" s="34">
        <f>SUM('George Atkins'!M5)</f>
        <v>193.4</v>
      </c>
      <c r="G40" s="20">
        <f>SUM('George Atkins'!N5)</f>
        <v>6</v>
      </c>
      <c r="H40" s="34">
        <f>SUM('George Atkins'!O5)</f>
        <v>199.4</v>
      </c>
    </row>
    <row r="41" spans="1:8 16384:16384" x14ac:dyDescent="0.25">
      <c r="A41" s="19">
        <v>35</v>
      </c>
      <c r="B41" s="19" t="s">
        <v>19</v>
      </c>
      <c r="C41" s="27" t="s">
        <v>101</v>
      </c>
      <c r="D41" s="20">
        <f>SUM('Tim Miller'!K4)</f>
        <v>3</v>
      </c>
      <c r="E41" s="20">
        <f>SUM('Tim Miller'!L4)</f>
        <v>592</v>
      </c>
      <c r="F41" s="34">
        <f>SUM('Tim Miller'!M4)</f>
        <v>197.33333333333334</v>
      </c>
      <c r="G41" s="20">
        <f>SUM('Tim Miller'!N4)</f>
        <v>2</v>
      </c>
      <c r="H41" s="34">
        <f>SUM('Tim Miller'!O4)</f>
        <v>199.33333333333334</v>
      </c>
    </row>
    <row r="42" spans="1:8 16384:16384" x14ac:dyDescent="0.25">
      <c r="A42" s="19">
        <v>36</v>
      </c>
      <c r="B42" s="19" t="s">
        <v>19</v>
      </c>
      <c r="C42" s="21" t="s">
        <v>48</v>
      </c>
      <c r="D42" s="20">
        <f>SUM('Jeromy Viands'!K14)</f>
        <v>2</v>
      </c>
      <c r="E42" s="20">
        <f>SUM('Jeromy Viands'!L14)</f>
        <v>394</v>
      </c>
      <c r="F42" s="34">
        <f>SUM('Jeromy Viands'!M14)</f>
        <v>197</v>
      </c>
      <c r="G42" s="20">
        <f>SUM('Jeromy Viands'!N14)</f>
        <v>2</v>
      </c>
      <c r="H42" s="34">
        <f>SUM('Jeromy Viands'!O14)</f>
        <v>199</v>
      </c>
      <c r="XFD42" s="20"/>
    </row>
    <row r="43" spans="1:8 16384:16384" x14ac:dyDescent="0.25">
      <c r="A43" s="19">
        <v>37</v>
      </c>
      <c r="B43" s="19" t="s">
        <v>19</v>
      </c>
      <c r="C43" s="21" t="s">
        <v>112</v>
      </c>
      <c r="D43" s="20">
        <f>SUM('John Lilley'!K6)</f>
        <v>12</v>
      </c>
      <c r="E43" s="20">
        <f>SUM('John Lilley'!L6)</f>
        <v>2313</v>
      </c>
      <c r="F43" s="34">
        <f>SUM('John Lilley'!M6)</f>
        <v>192.75</v>
      </c>
      <c r="G43" s="20">
        <f>SUM('John Lilley'!N6)</f>
        <v>6</v>
      </c>
      <c r="H43" s="34">
        <f>SUM('John Lilley'!O6)</f>
        <v>198.75</v>
      </c>
      <c r="XFD43" s="20"/>
    </row>
    <row r="44" spans="1:8 16384:16384" x14ac:dyDescent="0.25">
      <c r="A44" s="19">
        <v>38</v>
      </c>
      <c r="B44" s="19" t="s">
        <v>19</v>
      </c>
      <c r="C44" s="21" t="s">
        <v>79</v>
      </c>
      <c r="D44" s="20">
        <f>SUM('Gary Gallion'!K4)</f>
        <v>6</v>
      </c>
      <c r="E44" s="20">
        <f>SUM('Gary Gallion'!L4)</f>
        <v>1160</v>
      </c>
      <c r="F44" s="34">
        <f>SUM('Gary Gallion'!M4)</f>
        <v>193.33333333333334</v>
      </c>
      <c r="G44" s="20">
        <f>SUM('Gary Gallion'!N4)</f>
        <v>4</v>
      </c>
      <c r="H44" s="34">
        <f>SUM('Gary Gallion'!O4)</f>
        <v>197.33333333333334</v>
      </c>
      <c r="XFD44" s="20"/>
    </row>
    <row r="45" spans="1:8 16384:16384" x14ac:dyDescent="0.25">
      <c r="A45" s="19">
        <v>39</v>
      </c>
      <c r="B45" s="19" t="s">
        <v>19</v>
      </c>
      <c r="C45" s="21" t="s">
        <v>80</v>
      </c>
      <c r="D45" s="20">
        <f>SUM('Judy Gallion'!K4)</f>
        <v>6</v>
      </c>
      <c r="E45" s="20">
        <f>SUM('Judy Gallion'!L4)</f>
        <v>1139</v>
      </c>
      <c r="F45" s="34">
        <f>SUM('Judy Gallion'!M4)</f>
        <v>189.83333333333334</v>
      </c>
      <c r="G45" s="20">
        <f>SUM('Judy Gallion'!N4)</f>
        <v>4</v>
      </c>
      <c r="H45" s="34">
        <f>SUM('Judy Gallion'!O4)</f>
        <v>193.83333333333334</v>
      </c>
      <c r="XFD45" s="20"/>
    </row>
    <row r="46" spans="1:8 16384:16384" x14ac:dyDescent="0.25">
      <c r="A46" s="19">
        <v>40</v>
      </c>
      <c r="B46" s="19" t="s">
        <v>19</v>
      </c>
      <c r="C46" s="21" t="s">
        <v>109</v>
      </c>
      <c r="D46" s="20">
        <f>SUM('Rick Smith'!K5)</f>
        <v>8</v>
      </c>
      <c r="E46" s="20">
        <f>SUM('Rick Smith'!L5)</f>
        <v>1386.001</v>
      </c>
      <c r="F46" s="34">
        <f>SUM('Rick Smith'!M5)</f>
        <v>173.250125</v>
      </c>
      <c r="G46" s="20">
        <f>SUM('Rick Smith'!N5)</f>
        <v>7</v>
      </c>
      <c r="H46" s="34">
        <f>SUM('Rick Smith'!O5)</f>
        <v>180.250125</v>
      </c>
      <c r="XFD46" s="20"/>
    </row>
    <row r="47" spans="1:8 16384:16384" x14ac:dyDescent="0.25">
      <c r="A47" s="19">
        <v>41</v>
      </c>
      <c r="B47" s="19" t="s">
        <v>19</v>
      </c>
      <c r="C47" s="21" t="s">
        <v>83</v>
      </c>
      <c r="D47" s="20">
        <f>SUM('Stephen Rorer'!K4)</f>
        <v>6</v>
      </c>
      <c r="E47" s="20">
        <f>SUM('Stephen Rorer'!L4)</f>
        <v>893</v>
      </c>
      <c r="F47" s="34">
        <f>SUM('Stephen Rorer'!M4)</f>
        <v>148.83333333333334</v>
      </c>
      <c r="G47" s="20">
        <f>SUM('Stephen Rorer'!N4)</f>
        <v>4</v>
      </c>
      <c r="H47" s="34">
        <f>SUM('Stephen Rorer'!O4)</f>
        <v>152.83333333333334</v>
      </c>
      <c r="XFD47" s="20"/>
    </row>
    <row r="48" spans="1:8 16384:16384" x14ac:dyDescent="0.25">
      <c r="C48" s="21"/>
      <c r="D48" s="20"/>
    </row>
    <row r="49" spans="1:9" x14ac:dyDescent="0.25">
      <c r="A49" s="24"/>
      <c r="B49" s="24"/>
      <c r="C49" s="24"/>
      <c r="D49" s="24"/>
      <c r="E49" s="25"/>
      <c r="F49" s="32"/>
      <c r="G49" s="25"/>
      <c r="H49" s="32"/>
    </row>
    <row r="50" spans="1:9" ht="28.5" x14ac:dyDescent="0.45">
      <c r="A50" s="24"/>
      <c r="B50" s="24"/>
      <c r="C50" s="31" t="s">
        <v>103</v>
      </c>
      <c r="D50" s="28"/>
      <c r="E50" s="29"/>
      <c r="F50" s="35"/>
      <c r="G50" s="29"/>
      <c r="H50" s="35"/>
      <c r="I50" s="30"/>
    </row>
    <row r="51" spans="1:9" ht="18.75" x14ac:dyDescent="0.3">
      <c r="A51" s="24"/>
      <c r="B51" s="24"/>
      <c r="C51" s="24"/>
      <c r="D51" s="26" t="s">
        <v>50</v>
      </c>
      <c r="E51" s="25"/>
      <c r="F51" s="32"/>
      <c r="G51" s="25"/>
      <c r="H51" s="32"/>
    </row>
    <row r="52" spans="1:9" x14ac:dyDescent="0.25">
      <c r="A52" s="24"/>
      <c r="B52" s="24"/>
      <c r="C52" s="24"/>
      <c r="D52" s="24"/>
      <c r="E52" s="25"/>
      <c r="F52" s="32"/>
      <c r="G52" s="25"/>
      <c r="H52" s="32"/>
    </row>
    <row r="53" spans="1:9" ht="18.75" x14ac:dyDescent="0.4">
      <c r="A53" s="22" t="s">
        <v>0</v>
      </c>
      <c r="B53" s="22" t="s">
        <v>1</v>
      </c>
      <c r="C53" s="22" t="s">
        <v>2</v>
      </c>
      <c r="D53" s="22" t="s">
        <v>11</v>
      </c>
      <c r="E53" s="23" t="s">
        <v>16</v>
      </c>
      <c r="F53" s="33" t="s">
        <v>17</v>
      </c>
      <c r="G53" s="23" t="s">
        <v>14</v>
      </c>
      <c r="H53" s="33" t="s">
        <v>18</v>
      </c>
    </row>
    <row r="54" spans="1:9" x14ac:dyDescent="0.25">
      <c r="A54" s="19">
        <v>1</v>
      </c>
      <c r="B54" s="19" t="s">
        <v>23</v>
      </c>
      <c r="C54" s="27" t="s">
        <v>27</v>
      </c>
      <c r="D54" s="20">
        <f>SUM('Dave Jennings'!K16)</f>
        <v>56</v>
      </c>
      <c r="E54" s="20">
        <f>SUM('Dave Jennings'!L16)</f>
        <v>10969.001</v>
      </c>
      <c r="F54" s="34">
        <f>SUM('Dave Jennings'!M16)</f>
        <v>195.87501785714286</v>
      </c>
      <c r="G54" s="20">
        <f>SUM('Dave Jennings'!N16)</f>
        <v>156</v>
      </c>
      <c r="H54" s="34">
        <f>SUM('Dave Jennings'!O16)</f>
        <v>351.87501785714289</v>
      </c>
    </row>
    <row r="55" spans="1:9" x14ac:dyDescent="0.25">
      <c r="A55" s="19">
        <v>2</v>
      </c>
      <c r="B55" s="19" t="s">
        <v>23</v>
      </c>
      <c r="C55" s="27" t="s">
        <v>26</v>
      </c>
      <c r="D55" s="20">
        <f>SUM('Steve Pennington'!K8)</f>
        <v>27</v>
      </c>
      <c r="E55" s="20">
        <f>SUM('Steve Pennington'!L8)</f>
        <v>5296.0030000000006</v>
      </c>
      <c r="F55" s="34">
        <f>SUM('Steve Pennington'!M8)</f>
        <v>196.14825925925928</v>
      </c>
      <c r="G55" s="20">
        <f>SUM('Steve Pennington'!N8)</f>
        <v>93</v>
      </c>
      <c r="H55" s="34">
        <f>SUM('Steve Pennington'!O8)</f>
        <v>289.14825925925925</v>
      </c>
    </row>
    <row r="56" spans="1:9" x14ac:dyDescent="0.25">
      <c r="A56" s="41"/>
      <c r="B56" s="41"/>
      <c r="C56" s="45"/>
      <c r="D56" s="43"/>
      <c r="E56" s="43"/>
      <c r="F56" s="44"/>
      <c r="G56" s="43"/>
      <c r="H56" s="44"/>
    </row>
    <row r="57" spans="1:9" x14ac:dyDescent="0.25">
      <c r="A57" s="19">
        <v>3</v>
      </c>
      <c r="B57" s="19" t="s">
        <v>23</v>
      </c>
      <c r="C57" s="27" t="s">
        <v>28</v>
      </c>
      <c r="D57" s="20">
        <f>SUM('Doc Gilliam'!K7)</f>
        <v>14</v>
      </c>
      <c r="E57" s="20">
        <f>SUM('Doc Gilliam'!L7)</f>
        <v>2733.0010000000002</v>
      </c>
      <c r="F57" s="34">
        <f>SUM('Doc Gilliam'!M7)</f>
        <v>195.21435714285715</v>
      </c>
      <c r="G57" s="20">
        <f>SUM('Doc Gilliam'!N7)</f>
        <v>32</v>
      </c>
      <c r="H57" s="34">
        <f>SUM('Doc Gilliam'!O7)</f>
        <v>227.21435714285715</v>
      </c>
    </row>
    <row r="58" spans="1:9" x14ac:dyDescent="0.25">
      <c r="A58" s="19">
        <v>4</v>
      </c>
      <c r="B58" s="19" t="s">
        <v>23</v>
      </c>
      <c r="C58" s="21" t="s">
        <v>97</v>
      </c>
      <c r="D58" s="20">
        <f>SUM('Dennis Huffman'!K22)</f>
        <v>18</v>
      </c>
      <c r="E58" s="20">
        <f>SUM('Dennis Huffman'!L22)</f>
        <v>3386</v>
      </c>
      <c r="F58" s="34">
        <f>SUM('Dennis Huffman'!M22)</f>
        <v>188.11111111111111</v>
      </c>
      <c r="G58" s="20">
        <f>SUM('Dennis Huffman'!N22)</f>
        <v>22</v>
      </c>
      <c r="H58" s="34">
        <f>SUM('Dennis Huffman'!O22)</f>
        <v>210.11111111111111</v>
      </c>
    </row>
    <row r="59" spans="1:9" x14ac:dyDescent="0.25">
      <c r="A59" s="19">
        <v>5</v>
      </c>
      <c r="B59" s="19" t="s">
        <v>23</v>
      </c>
      <c r="C59" s="21" t="s">
        <v>120</v>
      </c>
      <c r="D59" s="20">
        <f>SUM('Cody Dockery'!K5)</f>
        <v>6</v>
      </c>
      <c r="E59" s="20">
        <f>SUM('Cody Dockery'!L5)</f>
        <v>1140</v>
      </c>
      <c r="F59" s="34">
        <f>SUM('Cody Dockery'!M5)</f>
        <v>190</v>
      </c>
      <c r="G59" s="20">
        <f>SUM('Cody Dockery'!N5)</f>
        <v>7</v>
      </c>
      <c r="H59" s="34">
        <f>SUM('Cody Dockery'!O5)</f>
        <v>197</v>
      </c>
    </row>
    <row r="60" spans="1:9" x14ac:dyDescent="0.25">
      <c r="A60" s="19">
        <v>6</v>
      </c>
      <c r="B60" s="19" t="s">
        <v>23</v>
      </c>
      <c r="C60" s="21" t="s">
        <v>117</v>
      </c>
      <c r="D60" s="20">
        <f>SUM('Bill Cordle'!K5)</f>
        <v>8</v>
      </c>
      <c r="E60" s="20">
        <f>SUM('Bill Cordle'!L5)</f>
        <v>1495</v>
      </c>
      <c r="F60" s="34">
        <f>SUM('Bill Cordle'!M5)</f>
        <v>186.875</v>
      </c>
      <c r="G60" s="20">
        <f>SUM('Bill Cordle'!N5)</f>
        <v>9</v>
      </c>
      <c r="H60" s="34">
        <f>SUM('Bill Cordle'!O5)</f>
        <v>195.875</v>
      </c>
    </row>
    <row r="61" spans="1:9" x14ac:dyDescent="0.25">
      <c r="A61" s="19">
        <v>7</v>
      </c>
      <c r="B61" s="19" t="s">
        <v>23</v>
      </c>
      <c r="C61" s="21" t="s">
        <v>34</v>
      </c>
      <c r="D61" s="20">
        <f>SUM('Wayne Wills'!K25)</f>
        <v>8</v>
      </c>
      <c r="E61" s="20">
        <f>SUM('Wayne Wills'!L25)</f>
        <v>1505</v>
      </c>
      <c r="F61" s="34">
        <f>SUM('Wayne Wills'!M25)</f>
        <v>188.125</v>
      </c>
      <c r="G61" s="20">
        <f>SUM('Wayne Wills'!N25)</f>
        <v>6</v>
      </c>
      <c r="H61" s="34">
        <f>SUM('Wayne Wills'!O25)</f>
        <v>194.125</v>
      </c>
    </row>
    <row r="62" spans="1:9" x14ac:dyDescent="0.25">
      <c r="A62" s="19">
        <v>8</v>
      </c>
      <c r="B62" s="19" t="s">
        <v>23</v>
      </c>
      <c r="C62" s="21" t="s">
        <v>114</v>
      </c>
      <c r="D62" s="20">
        <f>SUM('Dale Cauthen'!K7)</f>
        <v>11</v>
      </c>
      <c r="E62" s="20">
        <f>SUM('Dale Cauthen'!L7)</f>
        <v>1991</v>
      </c>
      <c r="F62" s="34">
        <f>SUM('Dale Cauthen'!M7)</f>
        <v>181</v>
      </c>
      <c r="G62" s="20">
        <f>SUM('Dale Cauthen'!N7)</f>
        <v>10</v>
      </c>
      <c r="H62" s="34">
        <f>SUM('Dale Cauthen'!O7)</f>
        <v>191</v>
      </c>
    </row>
    <row r="63" spans="1:9" ht="13.9" customHeight="1" x14ac:dyDescent="0.25">
      <c r="C63" s="21"/>
      <c r="D63" s="20"/>
    </row>
    <row r="64" spans="1:9" x14ac:dyDescent="0.25">
      <c r="A64" s="24"/>
      <c r="B64" s="24"/>
      <c r="C64" s="24"/>
      <c r="D64" s="24"/>
      <c r="E64" s="25"/>
      <c r="F64" s="32"/>
      <c r="G64" s="25"/>
      <c r="H64" s="32"/>
    </row>
    <row r="65" spans="1:9 16384:16384" ht="28.5" x14ac:dyDescent="0.45">
      <c r="A65" s="24"/>
      <c r="B65" s="28"/>
      <c r="C65" s="31" t="s">
        <v>104</v>
      </c>
      <c r="D65" s="28"/>
      <c r="E65" s="29"/>
      <c r="F65" s="35"/>
      <c r="G65" s="29"/>
      <c r="H65" s="35"/>
      <c r="I65" s="30"/>
    </row>
    <row r="66" spans="1:9 16384:16384" ht="18.75" x14ac:dyDescent="0.3">
      <c r="A66" s="24"/>
      <c r="B66" s="24"/>
      <c r="C66" s="24"/>
      <c r="D66" s="26" t="s">
        <v>50</v>
      </c>
      <c r="E66" s="25"/>
      <c r="F66" s="32"/>
      <c r="G66" s="25"/>
      <c r="H66" s="32"/>
    </row>
    <row r="67" spans="1:9 16384:16384" x14ac:dyDescent="0.25">
      <c r="A67" s="24"/>
      <c r="B67" s="24"/>
      <c r="C67" s="24"/>
      <c r="D67" s="24"/>
      <c r="E67" s="25"/>
      <c r="F67" s="32"/>
      <c r="G67" s="25"/>
      <c r="H67" s="32"/>
    </row>
    <row r="68" spans="1:9 16384:16384" x14ac:dyDescent="0.25">
      <c r="A68" s="24"/>
      <c r="B68" s="24"/>
      <c r="C68" s="24"/>
      <c r="D68" s="24"/>
      <c r="E68" s="25"/>
      <c r="F68" s="32"/>
      <c r="G68" s="25"/>
      <c r="H68" s="32"/>
    </row>
    <row r="69" spans="1:9 16384:16384" ht="18.75" x14ac:dyDescent="0.4">
      <c r="A69" s="22" t="s">
        <v>0</v>
      </c>
      <c r="B69" s="22" t="s">
        <v>1</v>
      </c>
      <c r="C69" s="22" t="s">
        <v>2</v>
      </c>
      <c r="D69" s="22" t="s">
        <v>11</v>
      </c>
      <c r="E69" s="23" t="s">
        <v>16</v>
      </c>
      <c r="F69" s="33" t="s">
        <v>17</v>
      </c>
      <c r="G69" s="23" t="s">
        <v>14</v>
      </c>
      <c r="H69" s="33" t="s">
        <v>18</v>
      </c>
    </row>
    <row r="70" spans="1:9 16384:16384" x14ac:dyDescent="0.25">
      <c r="A70" s="19">
        <v>1</v>
      </c>
      <c r="B70" s="19" t="s">
        <v>20</v>
      </c>
      <c r="C70" s="21" t="s">
        <v>79</v>
      </c>
      <c r="D70" s="20">
        <f>SUM('Gary Gallion'!K14)</f>
        <v>6</v>
      </c>
      <c r="E70" s="20">
        <f>SUM('Gary Gallion'!L14)</f>
        <v>1176.001</v>
      </c>
      <c r="F70" s="34">
        <f>SUM('Gary Gallion'!M14)</f>
        <v>196.00016666666667</v>
      </c>
      <c r="G70" s="20">
        <f>SUM('Gary Gallion'!N14)</f>
        <v>18</v>
      </c>
      <c r="H70" s="34">
        <f>SUM('Gary Gallion'!O14)</f>
        <v>214.00016666666667</v>
      </c>
    </row>
    <row r="71" spans="1:9 16384:16384" x14ac:dyDescent="0.25">
      <c r="A71" s="19">
        <v>2</v>
      </c>
      <c r="B71" s="19" t="s">
        <v>20</v>
      </c>
      <c r="C71" s="21" t="s">
        <v>30</v>
      </c>
      <c r="D71" s="20">
        <f>SUM('Tom Tignor'!K6)</f>
        <v>14</v>
      </c>
      <c r="E71" s="20">
        <f>SUM('Tom Tignor'!L6)</f>
        <v>2697</v>
      </c>
      <c r="F71" s="34">
        <f>SUM('Tom Tignor'!M6)</f>
        <v>192.64285714285714</v>
      </c>
      <c r="G71" s="20">
        <f>SUM('Tom Tignor'!N6)</f>
        <v>21</v>
      </c>
      <c r="H71" s="34">
        <f>SUM('Tom Tignor'!O6)</f>
        <v>213.64285714285714</v>
      </c>
    </row>
    <row r="72" spans="1:9 16384:16384" x14ac:dyDescent="0.25">
      <c r="A72" s="19">
        <v>3</v>
      </c>
      <c r="B72" s="19" t="s">
        <v>20</v>
      </c>
      <c r="C72" s="21" t="s">
        <v>33</v>
      </c>
      <c r="D72" s="20">
        <f>SUM('Benji Matoy'!K4)</f>
        <v>6</v>
      </c>
      <c r="E72" s="20">
        <f>SUM('Benji Matoy'!L4)</f>
        <v>1175</v>
      </c>
      <c r="F72" s="34">
        <f>SUM('Benji Matoy'!M4)</f>
        <v>195.83333333333334</v>
      </c>
      <c r="G72" s="20">
        <f>SUM('Benji Matoy'!N4)</f>
        <v>16</v>
      </c>
      <c r="H72" s="34">
        <f>SUM('Benji Matoy'!O4)</f>
        <v>211.83333333333334</v>
      </c>
    </row>
    <row r="73" spans="1:9 16384:16384" x14ac:dyDescent="0.25">
      <c r="A73" s="19">
        <v>4</v>
      </c>
      <c r="B73" s="19" t="s">
        <v>20</v>
      </c>
      <c r="C73" s="21" t="s">
        <v>80</v>
      </c>
      <c r="D73" s="20">
        <f>SUM('Judy Gallion'!K11)</f>
        <v>6</v>
      </c>
      <c r="E73" s="20">
        <f>SUM('Judy Gallion'!L11)</f>
        <v>1169</v>
      </c>
      <c r="F73" s="34">
        <f>SUM('Judy Gallion'!M11)</f>
        <v>194.83333333333334</v>
      </c>
      <c r="G73" s="20">
        <f>SUM('Judy Gallion'!N11)</f>
        <v>12</v>
      </c>
      <c r="H73" s="34">
        <f>SUM('Judy Gallion'!O11)</f>
        <v>206.83333333333334</v>
      </c>
    </row>
    <row r="74" spans="1:9 16384:16384" ht="14.25" customHeight="1" x14ac:dyDescent="0.25">
      <c r="A74" s="19">
        <v>6</v>
      </c>
      <c r="B74" s="19" t="s">
        <v>20</v>
      </c>
      <c r="C74" s="21" t="s">
        <v>29</v>
      </c>
      <c r="D74" s="20">
        <f>SUM('David Huff'!K6)</f>
        <v>10</v>
      </c>
      <c r="E74" s="20">
        <f>SUM('David Huff'!L6)</f>
        <v>1904</v>
      </c>
      <c r="F74" s="34">
        <f>SUM('David Huff'!M6)</f>
        <v>190.4</v>
      </c>
      <c r="G74" s="20">
        <f>SUM('David Huff'!N6)</f>
        <v>16</v>
      </c>
      <c r="H74" s="34">
        <f>SUM('David Huff'!O6)</f>
        <v>206.4</v>
      </c>
    </row>
    <row r="75" spans="1:9 16384:16384" ht="14.25" customHeight="1" x14ac:dyDescent="0.25">
      <c r="A75" s="19">
        <v>7</v>
      </c>
      <c r="B75" s="19" t="s">
        <v>20</v>
      </c>
      <c r="C75" s="21" t="s">
        <v>119</v>
      </c>
      <c r="D75" s="20">
        <f>SUM('Matthew Tignor'!K4)</f>
        <v>4</v>
      </c>
      <c r="E75" s="20">
        <f>SUM('Matthew Tignor'!L4)</f>
        <v>780</v>
      </c>
      <c r="F75" s="34">
        <f>SUM('Matthew Tignor'!M4)</f>
        <v>195</v>
      </c>
      <c r="G75" s="20">
        <f>SUM('Matthew Tignor'!N4)</f>
        <v>11</v>
      </c>
      <c r="H75" s="34">
        <f>SUM('Matthew Tignor'!O4)</f>
        <v>206</v>
      </c>
    </row>
    <row r="76" spans="1:9 16384:16384" ht="14.25" customHeight="1" x14ac:dyDescent="0.25">
      <c r="A76" s="19">
        <v>9</v>
      </c>
      <c r="B76" s="19" t="s">
        <v>20</v>
      </c>
      <c r="C76" s="21" t="s">
        <v>35</v>
      </c>
      <c r="D76" s="20">
        <f>SUM('Chuck Morrell'!K25)</f>
        <v>8</v>
      </c>
      <c r="E76" s="20">
        <f>SUM('Chuck Morrell'!L25)</f>
        <v>1547</v>
      </c>
      <c r="F76" s="34">
        <f>SUM('Chuck Morrell'!M25)</f>
        <v>193.375</v>
      </c>
      <c r="G76" s="20">
        <f>SUM('Chuck Morrell'!N25)</f>
        <v>10</v>
      </c>
      <c r="H76" s="34">
        <f>SUM('Chuck Morrell'!O25)</f>
        <v>203.375</v>
      </c>
    </row>
    <row r="77" spans="1:9 16384:16384" ht="14.25" customHeight="1" x14ac:dyDescent="0.25">
      <c r="A77" s="19">
        <v>10</v>
      </c>
      <c r="B77" s="19" t="s">
        <v>20</v>
      </c>
      <c r="C77" s="21" t="s">
        <v>48</v>
      </c>
      <c r="D77" s="20">
        <f>SUM('Jeromy Viands'!K5)</f>
        <v>6</v>
      </c>
      <c r="E77" s="20">
        <f>SUM('Jeromy Viands'!L5)</f>
        <v>1169</v>
      </c>
      <c r="F77" s="34">
        <f>SUM('Jeromy Viands'!M5)</f>
        <v>194.83333333333334</v>
      </c>
      <c r="G77" s="20">
        <f>SUM('Jeromy Viands'!N5)</f>
        <v>4</v>
      </c>
      <c r="H77" s="34">
        <f>SUM('Jeromy Viands'!O5)</f>
        <v>198.83333333333334</v>
      </c>
      <c r="XFD77" s="20"/>
    </row>
    <row r="78" spans="1:9 16384:16384" ht="14.25" customHeight="1" x14ac:dyDescent="0.25">
      <c r="A78" s="19">
        <v>11</v>
      </c>
      <c r="B78" s="19" t="s">
        <v>20</v>
      </c>
      <c r="C78" s="21" t="s">
        <v>42</v>
      </c>
      <c r="D78" s="20">
        <f>SUM('Keith Northcutt'!K5)</f>
        <v>6</v>
      </c>
      <c r="E78" s="20">
        <f>SUM('Keith Northcutt'!L5)</f>
        <v>1156</v>
      </c>
      <c r="F78" s="34">
        <f>SUM('Keith Northcutt'!M5)</f>
        <v>192.66666666666666</v>
      </c>
      <c r="G78" s="20">
        <f>SUM('Keith Northcutt'!N5)</f>
        <v>4</v>
      </c>
      <c r="H78" s="34">
        <f>SUM('Keith Northcutt'!O5)</f>
        <v>196.66666666666666</v>
      </c>
      <c r="XFD78" s="20"/>
    </row>
    <row r="79" spans="1:9 16384:16384" ht="14.25" customHeight="1" x14ac:dyDescent="0.25">
      <c r="A79" s="19">
        <v>12</v>
      </c>
      <c r="B79" s="19" t="s">
        <v>20</v>
      </c>
      <c r="C79" s="21" t="s">
        <v>57</v>
      </c>
      <c r="D79" s="20">
        <f>SUM('Bob Laauser'!K6)</f>
        <v>8</v>
      </c>
      <c r="E79" s="20">
        <f>SUM('Bob Laauser'!L6)</f>
        <v>1504</v>
      </c>
      <c r="F79" s="34">
        <f>SUM('Bob Laauser'!M6)</f>
        <v>188</v>
      </c>
      <c r="G79" s="20">
        <f>SUM('Bob Laauser'!N6)</f>
        <v>8</v>
      </c>
      <c r="H79" s="34">
        <f>SUM('Bob Laauser'!O6)</f>
        <v>196</v>
      </c>
      <c r="XFD79" s="20"/>
    </row>
    <row r="80" spans="1:9 16384:16384" ht="14.25" customHeight="1" x14ac:dyDescent="0.25">
      <c r="A80" s="19">
        <v>13</v>
      </c>
      <c r="B80" s="19" t="s">
        <v>20</v>
      </c>
      <c r="C80" s="21" t="s">
        <v>93</v>
      </c>
      <c r="D80" s="20">
        <f>SUM('Kimberly Duff'!K4)</f>
        <v>6</v>
      </c>
      <c r="E80" s="20">
        <f>SUM('Kimberly Duff'!L4)</f>
        <v>1149</v>
      </c>
      <c r="F80" s="34">
        <f>SUM('Kimberly Duff'!M4)</f>
        <v>191.5</v>
      </c>
      <c r="G80" s="20">
        <f>SUM('Kimberly Duff'!N4)</f>
        <v>4</v>
      </c>
      <c r="H80" s="34">
        <f>SUM('Kimberly Duff'!O4)</f>
        <v>195.5</v>
      </c>
      <c r="XFD80" s="20"/>
    </row>
    <row r="81" spans="1:9 16384:16384" ht="14.25" customHeight="1" x14ac:dyDescent="0.25">
      <c r="A81" s="19">
        <v>14</v>
      </c>
      <c r="B81" s="19" t="s">
        <v>20</v>
      </c>
      <c r="C81" s="21" t="s">
        <v>114</v>
      </c>
      <c r="D81" s="20">
        <f>SUM('Dale Cauthen'!K17)</f>
        <v>6</v>
      </c>
      <c r="E81" s="20">
        <f>SUM('Dale Cauthen'!L17)</f>
        <v>1109</v>
      </c>
      <c r="F81" s="34">
        <f>SUM('Dale Cauthen'!M17)</f>
        <v>184.83333333333334</v>
      </c>
      <c r="G81" s="20">
        <f>SUM('Dale Cauthen'!N17)</f>
        <v>10</v>
      </c>
      <c r="H81" s="34">
        <f>SUM('Dale Cauthen'!O17)</f>
        <v>194.83333333333334</v>
      </c>
      <c r="XFD81" s="20"/>
    </row>
    <row r="82" spans="1:9 16384:16384" ht="14.25" customHeight="1" x14ac:dyDescent="0.25">
      <c r="C82" s="21"/>
      <c r="D82" s="20"/>
    </row>
    <row r="83" spans="1:9 16384:16384" x14ac:dyDescent="0.25">
      <c r="A83" s="24"/>
      <c r="B83" s="24"/>
      <c r="C83" s="24"/>
      <c r="D83" s="24"/>
      <c r="E83" s="25"/>
      <c r="F83" s="32"/>
      <c r="G83" s="25"/>
      <c r="H83" s="32"/>
    </row>
    <row r="84" spans="1:9 16384:16384" ht="28.5" x14ac:dyDescent="0.45">
      <c r="A84" s="24"/>
      <c r="B84" s="28"/>
      <c r="C84" s="31" t="s">
        <v>105</v>
      </c>
      <c r="D84" s="28"/>
      <c r="E84" s="29"/>
      <c r="F84" s="35"/>
      <c r="G84" s="29"/>
      <c r="H84" s="35"/>
      <c r="I84" s="30"/>
    </row>
    <row r="85" spans="1:9 16384:16384" ht="18.75" x14ac:dyDescent="0.3">
      <c r="A85" s="24"/>
      <c r="B85" s="24"/>
      <c r="C85" s="24"/>
      <c r="D85" s="26" t="s">
        <v>50</v>
      </c>
      <c r="E85" s="25"/>
      <c r="F85" s="32"/>
      <c r="G85" s="25"/>
      <c r="H85" s="32"/>
    </row>
    <row r="86" spans="1:9 16384:16384" x14ac:dyDescent="0.25">
      <c r="A86" s="24"/>
      <c r="B86" s="24"/>
      <c r="C86" s="24"/>
      <c r="D86" s="24"/>
      <c r="E86" s="25"/>
      <c r="F86" s="32"/>
      <c r="G86" s="25"/>
      <c r="H86" s="32"/>
    </row>
    <row r="87" spans="1:9 16384:16384" x14ac:dyDescent="0.25">
      <c r="A87" s="24"/>
      <c r="B87" s="24"/>
      <c r="C87" s="24"/>
      <c r="D87" s="24"/>
      <c r="E87" s="25"/>
      <c r="F87" s="32"/>
      <c r="G87" s="25"/>
      <c r="H87" s="32"/>
    </row>
    <row r="88" spans="1:9 16384:16384" ht="18.75" x14ac:dyDescent="0.4">
      <c r="A88" s="22" t="s">
        <v>0</v>
      </c>
      <c r="B88" s="22" t="s">
        <v>1</v>
      </c>
      <c r="C88" s="22" t="s">
        <v>2</v>
      </c>
      <c r="D88" s="22" t="s">
        <v>11</v>
      </c>
      <c r="E88" s="23" t="s">
        <v>16</v>
      </c>
      <c r="F88" s="33" t="s">
        <v>17</v>
      </c>
      <c r="G88" s="23" t="s">
        <v>14</v>
      </c>
      <c r="H88" s="33" t="s">
        <v>18</v>
      </c>
    </row>
    <row r="89" spans="1:9 16384:16384" x14ac:dyDescent="0.25">
      <c r="A89" s="19">
        <v>1</v>
      </c>
      <c r="B89" s="19" t="s">
        <v>21</v>
      </c>
      <c r="C89" s="47" t="s">
        <v>122</v>
      </c>
      <c r="D89" s="20">
        <f>SUM('Charles Miller'!K7)</f>
        <v>13</v>
      </c>
      <c r="E89" s="20">
        <f>SUM('Charles Miller'!L7)</f>
        <v>2424</v>
      </c>
      <c r="F89" s="34">
        <f>SUM('Charles Miller'!M7)</f>
        <v>186.46153846153845</v>
      </c>
      <c r="G89" s="20">
        <f>SUM('Charles Miller'!N7)</f>
        <v>20</v>
      </c>
      <c r="H89" s="34">
        <f>SUM('Charles Miller'!O7)</f>
        <v>206.46153846153845</v>
      </c>
    </row>
    <row r="90" spans="1:9 16384:16384" x14ac:dyDescent="0.25">
      <c r="A90" s="19">
        <v>2</v>
      </c>
      <c r="B90" s="19" t="s">
        <v>21</v>
      </c>
      <c r="C90" s="21" t="s">
        <v>36</v>
      </c>
      <c r="D90" s="20">
        <f>SUM('Mike Rorer'!K5)</f>
        <v>6</v>
      </c>
      <c r="E90" s="20">
        <f>SUM('Mike Rorer'!L5)</f>
        <v>889</v>
      </c>
      <c r="F90" s="34">
        <f>SUM('Mike Rorer'!M5)</f>
        <v>148.16666666666666</v>
      </c>
      <c r="G90" s="20">
        <f>SUM('Mike Rorer'!N5)</f>
        <v>10</v>
      </c>
      <c r="H90" s="34">
        <f>SUM('Mike Rorer'!O5)</f>
        <v>158.16666666666666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59:C62 C10:C17" name="Range1"/>
    <protectedRange algorithmName="SHA-512" hashValue="ON39YdpmFHfN9f47KpiRvqrKx0V9+erV1CNkpWzYhW/Qyc6aT8rEyCrvauWSYGZK2ia3o7vd3akF07acHAFpOA==" saltValue="yVW9XmDwTqEnmpSGai0KYg==" spinCount="100000" sqref="C72:C73" name="Range1_3"/>
  </protectedRanges>
  <sortState xmlns:xlrd2="http://schemas.microsoft.com/office/spreadsheetml/2017/richdata2" ref="C16:H47">
    <sortCondition descending="1" ref="H6:H47"/>
  </sortState>
  <hyperlinks>
    <hyperlink ref="C6" location="'Jay Boyd'!A1" display="Jay Boyd" xr:uid="{48E82E5A-942E-4E53-9699-B8CAB42ACB19}"/>
    <hyperlink ref="C55" location="'Steve Pennington'!A1" display="Steve Pennington" xr:uid="{4539F9B6-DC6F-49D2-BDA0-7D0DA388334A}"/>
    <hyperlink ref="C54" location="'Dave Jennings'!A1" display="Dave Jennings" xr:uid="{AAF7DD59-E57A-4AB6-B20F-243527139B96}"/>
    <hyperlink ref="C57" location="'Doc Gilliam'!A1" display="Doc Gilliam" xr:uid="{3C73475B-5518-415D-A86A-22C45E9DBD19}"/>
    <hyperlink ref="C74" location="'David Huff'!A1" display="David Huff" xr:uid="{3F146F8B-3EC6-4881-9BAF-EC7902DD76D2}"/>
    <hyperlink ref="C72" location="'Benji Matoy'!A1" display="Benji Matoy" xr:uid="{C3833BE8-4A3D-4642-BADF-F2B9B03C7727}"/>
    <hyperlink ref="C8" location="'Wayne Wills'!A1" display="Wayne Wills" xr:uid="{C9A90E68-574F-4FF3-ADF7-409207345283}"/>
    <hyperlink ref="C7" location="'Chuck Morrell'!A1" display="Chuck Morrell" xr:uid="{BDE0D018-450E-40F3-8796-68BA4E68CF9C}"/>
    <hyperlink ref="C27" location="'David Huff'!A1" display="David Huff" xr:uid="{D4683E62-B7D7-4298-849C-5654273FDB38}"/>
    <hyperlink ref="C10" location="'Stanley Canter'!A1" display="Stanley Canter" xr:uid="{F7930C22-7134-43E7-94DF-1CED4BEA3C61}"/>
    <hyperlink ref="C12" location="'Claude Pennington'!A1" display="Claude Pennington" xr:uid="{83786F8A-D3F1-4786-AEED-7A53C724FE0E}"/>
    <hyperlink ref="C78" location="'Keith Northcutt'!A1" display="Keith Northcutt" xr:uid="{20F9785F-3ABD-42B5-AD8D-0D0D1ECAF6AA}"/>
    <hyperlink ref="C35" location="'Brad Patton'!A1" display="Brad Patton" xr:uid="{AE6036AF-77D5-42AE-816F-5AC9DC1BE79F}"/>
    <hyperlink ref="C9" location="'Cecil Combs'!A1" display="Cecil Combs" xr:uid="{55FACF96-B208-4A54-AEB8-89B4A0814AAF}"/>
    <hyperlink ref="C21" location="'Mathew Strong'!A1" display="Mathew Strong" xr:uid="{41392EC5-BBFB-4E1C-8681-BC7C1C64E44F}"/>
    <hyperlink ref="C13" location="'Mike Gross'!A1" display="Mike Gross" xr:uid="{9C30B599-70E4-45D7-99FA-0F8D8B83EA10}"/>
    <hyperlink ref="C26" location="'Melvin Ferguson'!A1" display="Melvin Ferguson" xr:uid="{466E6A66-0350-4FC1-965B-042B2C8EB20F}"/>
    <hyperlink ref="C77" location="'Jeromy Viands'!A1" display="Jeromy Viands" xr:uid="{326C9844-F141-46E5-8861-FE0809A7D01E}"/>
    <hyperlink ref="C19" location="'Barry Maney'!A1" display="Barry Maney" xr:uid="{A2235C22-3902-4832-B296-80C7D31DEA69}"/>
    <hyperlink ref="C28" location="'Jody Campbell'!A1" display="Jody Campbell" xr:uid="{EB0131F7-B69C-4A51-B7DF-95D693C84566}"/>
    <hyperlink ref="C40" location="'George Atkins'!A1" display="George Atkins" xr:uid="{2291217B-3591-4421-832C-99121F4A0769}"/>
    <hyperlink ref="C79" location="'Bob Laauser'!A1" display="Bob Laauser" xr:uid="{08EC2BEA-B7FF-4B61-8916-17F7CBEDC72C}"/>
    <hyperlink ref="C32" location="'Scott Sexton'!A1" display="Scott Sexton" xr:uid="{8D7129AD-4C30-49C7-9FB5-394ECAD2F2A0}"/>
    <hyperlink ref="C33" location="'Timmy Rolland'!A1" display="Timmy Rolland" xr:uid="{F4435805-F4B0-475D-B418-9B009FA2F6DA}"/>
    <hyperlink ref="C18" location="'Jud Denniston'!A1" display="Jud Denniston" xr:uid="{F41698C3-6D8B-4A6D-B77A-5BEFBB1E3E2A}"/>
    <hyperlink ref="C36" location="'Ethan Pennington'!A1" display="Ethan Pennington" xr:uid="{279A7EBA-F3B6-4394-A086-6CACE9E3E29B}"/>
    <hyperlink ref="C38" location="'Chris Bradley'!A1" display="Chris Bradley" xr:uid="{2AA437B4-F5E6-4988-ABCC-EED67FF0A047}"/>
    <hyperlink ref="C39" location="'Mark Burns'!A1" display="Mark Burns" xr:uid="{0DE40997-928D-4D0A-B828-88E7C37B28EC}"/>
    <hyperlink ref="C44" location="'Gary Gallion'!A1" display="Gary Gallion" xr:uid="{DC3EF779-EB17-4DC5-B23D-EA30B0FDA5C5}"/>
    <hyperlink ref="C45" location="'Judy Gallion'!A1" display="Judy Gallion" xr:uid="{77E92271-9935-417A-B153-03B2B92AEAAF}"/>
    <hyperlink ref="C47" location="'Stephen Rorer'!A1" display="Stephen Rorer" xr:uid="{6BB4DA60-F9DE-461A-AB71-3D6258E0BB19}"/>
    <hyperlink ref="C70" location="'Gary Gallion'!A1" display="Gary Gallion" xr:uid="{E5F3E0C5-17BA-4527-A1DD-528BE6EEE6CA}"/>
    <hyperlink ref="C73" location="'Judy Gallion'!A1" display="Judy Gallion" xr:uid="{D211C083-8D9D-443E-99BF-6F1DBAACFB2D}"/>
    <hyperlink ref="C90" location="'Mike Rorer'!A1" display="Mike Rorer" xr:uid="{6838EBAF-819B-4338-8887-115607DA88C8}"/>
    <hyperlink ref="C14" location="'Dennis Huffman'!A1" display="Dennis Huffman" xr:uid="{C48D1768-4F73-4E06-9683-B42AE49AD552}"/>
    <hyperlink ref="C22" location="'Doc Gilliam'!A1" display="Doc Gilliam" xr:uid="{8C151A86-75AB-4FA3-9257-8EEBD2071CA6}"/>
    <hyperlink ref="C31" location="'Steve Fletcher'!A1" display="Steve Fletcher" xr:uid="{403AF0D5-7C80-412E-A9E9-58F1DEDAA9FA}"/>
    <hyperlink ref="C42" location="'Jeromy Viands'!A1" display="Jeromy Viands" xr:uid="{34AC0FA2-643C-4FCE-917E-F592D66E3CC2}"/>
    <hyperlink ref="C17" location="'Dave Jennings'!A1" display="Dave Jennings" xr:uid="{7433129F-EA7F-44E2-84B2-5EBBCDF2AEFB}"/>
    <hyperlink ref="C34" location="'Russ Peters'!A1" display="Russ Peters" xr:uid="{B3A3E853-0067-4CA1-8F60-A3D5DECF86A9}"/>
    <hyperlink ref="C41" location="'Tim Miller'!A1" display="Tim Miller" xr:uid="{20B759F6-A8C9-4837-998F-F0351BB82845}"/>
    <hyperlink ref="C25" location="'Steve Pennington'!A1" display="Steve Pennington" xr:uid="{AF0FCA50-5862-474C-8496-F8B96B4A9ACE}"/>
    <hyperlink ref="C61" location="'Wayne Wills'!A1" display="Wayne Wills" xr:uid="{BE0C5F95-DE92-4A9D-933D-C238FDB45DB9}"/>
    <hyperlink ref="C16" location="'Ken Joyce'!A1" display="Ken Joyce" xr:uid="{4E5C6C78-BBF6-4200-81FB-23854EBCD53C}"/>
    <hyperlink ref="C46" location="'Rick Smith'!A1" display="Rick Smith" xr:uid="{B8428968-DCDA-48A1-9897-1C38E786BEBC}"/>
    <hyperlink ref="C58" location="'Dennis Huffman'!A1" display="Dennis Huffman" xr:uid="{EF9E566D-8E3E-4675-ACD8-3B6F92E6D309}"/>
    <hyperlink ref="C11" location="'Gary Widener'!A1" display="Gary Widener" xr:uid="{BA61568C-7B64-435B-9194-260DACF8C08A}"/>
    <hyperlink ref="C43" location="'John Lilley'!A1" display="John Lilley" xr:uid="{72D420DD-4C0D-4520-B4DB-15E0A51596AB}"/>
    <hyperlink ref="C37" location="'Bruce Lilley'!A1" display="Bruce Lilley" xr:uid="{5C9EF7AE-6A49-4572-BF7C-E2B3FB303738}"/>
    <hyperlink ref="C62" location="'Dale Cauthen'!A1" display="Dale Cauthen" xr:uid="{EE57DC74-2E2D-4598-A29B-2AB13E5FC98B}"/>
    <hyperlink ref="C76" location="'Chuck Morrell'!A1" display="Chuck Morrell" xr:uid="{2A2AD2F9-9861-4590-B0E7-24F9B6C57EB5}"/>
    <hyperlink ref="C60" location="'Bill Cordle'!A1" display="Bill Cordle" xr:uid="{754ADDE3-3B1E-4BEB-955B-F2BB80864F52}"/>
    <hyperlink ref="C75" location="'Matthew Tignor'!A1" display="Matthew Tignor" xr:uid="{967511B0-61A3-4D19-9BF2-096B190B4B7F}"/>
    <hyperlink ref="C71" location="'Tom Tignor'!A1" display="Tom Tignor" xr:uid="{68FE3514-B12E-4B66-B482-447AFF5A9FF0}"/>
    <hyperlink ref="C59" location="'Cody Dockery'!A1" display="Cody Dockery" xr:uid="{BE39830C-C861-4DF2-9D28-E41B53C7CD38}"/>
    <hyperlink ref="C20" location="'Jimmy Neice'!A1" display="Jimmy Neice" xr:uid="{54ECF871-C742-46F5-9494-529829285307}"/>
    <hyperlink ref="C89" location="'Charles Miller'!A1" display="Charles Miller" xr:uid="{AAB13EDF-C6D2-4559-90B5-6EAF39BF11EA}"/>
    <hyperlink ref="C29" location="'Arvin Foster'!A1" display="Arvin Foster" xr:uid="{595CA06F-DE6E-4AE6-AFDA-4B4E4C728B6C}"/>
    <hyperlink ref="C24" location="'Danny Sissom'!A1" display="Danny Sissom" xr:uid="{63CC1122-7891-4AFB-86F2-7848337D404C}"/>
    <hyperlink ref="C30" location="'Wallace Smallwood'!A1" display="Wallace Smallwood" xr:uid="{019C552E-2593-4036-80A7-DFDC9BE75589}"/>
    <hyperlink ref="C81" location="'Dale Cauthen'!A1" display="Dale Cauthen" xr:uid="{FE766DF4-7BE9-416B-B741-506FC021652E}"/>
    <hyperlink ref="C23" location="'Jeff Riester'!A1" display="Jeff Riester" xr:uid="{6DA3F298-AB7E-45FF-B8D9-829406BB951B}"/>
  </hyperlink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F3D8-5C28-4E0A-A972-F3A705A1D274}">
  <dimension ref="A1:Q22"/>
  <sheetViews>
    <sheetView workbookViewId="0">
      <selection activeCell="D28" sqref="D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97</v>
      </c>
      <c r="C2" s="11">
        <v>44205</v>
      </c>
      <c r="D2" s="12" t="s">
        <v>96</v>
      </c>
      <c r="E2" s="13">
        <v>193</v>
      </c>
      <c r="F2" s="13">
        <v>195</v>
      </c>
      <c r="G2" s="13">
        <v>195</v>
      </c>
      <c r="H2" s="13">
        <v>196</v>
      </c>
      <c r="I2" s="13">
        <v>195</v>
      </c>
      <c r="J2" s="13">
        <v>191</v>
      </c>
      <c r="K2" s="14">
        <v>6</v>
      </c>
      <c r="L2" s="14">
        <v>1165</v>
      </c>
      <c r="M2" s="15">
        <v>194.16666666666666</v>
      </c>
      <c r="N2" s="16">
        <v>6</v>
      </c>
      <c r="O2" s="17">
        <v>200.16666666666666</v>
      </c>
    </row>
    <row r="3" spans="1:17" x14ac:dyDescent="0.25">
      <c r="A3" s="9" t="s">
        <v>32</v>
      </c>
      <c r="B3" s="10" t="s">
        <v>97</v>
      </c>
      <c r="C3" s="11">
        <v>44233</v>
      </c>
      <c r="D3" s="12" t="s">
        <v>51</v>
      </c>
      <c r="E3" s="13">
        <v>196</v>
      </c>
      <c r="F3" s="13">
        <v>200</v>
      </c>
      <c r="G3" s="13">
        <v>197</v>
      </c>
      <c r="H3" s="13">
        <v>199</v>
      </c>
      <c r="I3" s="13"/>
      <c r="J3" s="13"/>
      <c r="K3" s="14">
        <v>4</v>
      </c>
      <c r="L3" s="14">
        <v>792</v>
      </c>
      <c r="M3" s="15">
        <v>198</v>
      </c>
      <c r="N3" s="16">
        <v>4</v>
      </c>
      <c r="O3" s="17">
        <v>202</v>
      </c>
    </row>
    <row r="4" spans="1:17" x14ac:dyDescent="0.25">
      <c r="A4" s="9" t="s">
        <v>106</v>
      </c>
      <c r="B4" s="10" t="s">
        <v>97</v>
      </c>
      <c r="C4" s="11">
        <v>44261</v>
      </c>
      <c r="D4" s="12" t="s">
        <v>107</v>
      </c>
      <c r="E4" s="13">
        <v>196</v>
      </c>
      <c r="F4" s="13">
        <v>196</v>
      </c>
      <c r="G4" s="13">
        <v>196</v>
      </c>
      <c r="H4" s="13">
        <v>199.001</v>
      </c>
      <c r="I4" s="13"/>
      <c r="J4" s="13"/>
      <c r="K4" s="14">
        <v>4</v>
      </c>
      <c r="L4" s="14">
        <v>787.00099999999998</v>
      </c>
      <c r="M4" s="15">
        <v>196.75024999999999</v>
      </c>
      <c r="N4" s="16">
        <v>5</v>
      </c>
      <c r="O4" s="17">
        <v>201.75024999999999</v>
      </c>
    </row>
    <row r="5" spans="1:17" x14ac:dyDescent="0.25">
      <c r="A5" s="9" t="s">
        <v>106</v>
      </c>
      <c r="B5" s="10" t="s">
        <v>97</v>
      </c>
      <c r="C5" s="11">
        <v>44448</v>
      </c>
      <c r="D5" s="12" t="s">
        <v>118</v>
      </c>
      <c r="E5" s="13">
        <v>193</v>
      </c>
      <c r="F5" s="13">
        <v>188</v>
      </c>
      <c r="G5" s="13">
        <v>194</v>
      </c>
      <c r="H5" s="13">
        <v>191</v>
      </c>
      <c r="I5" s="13"/>
      <c r="J5" s="13"/>
      <c r="K5" s="14">
        <v>4</v>
      </c>
      <c r="L5" s="14">
        <v>766</v>
      </c>
      <c r="M5" s="15">
        <v>191.5</v>
      </c>
      <c r="N5" s="16">
        <v>2</v>
      </c>
      <c r="O5" s="17">
        <v>193.5</v>
      </c>
    </row>
    <row r="6" spans="1:17" x14ac:dyDescent="0.25">
      <c r="A6" s="9" t="s">
        <v>106</v>
      </c>
      <c r="B6" s="10" t="s">
        <v>97</v>
      </c>
      <c r="C6" s="11">
        <v>44495</v>
      </c>
      <c r="D6" s="12" t="s">
        <v>118</v>
      </c>
      <c r="E6" s="13">
        <v>196</v>
      </c>
      <c r="F6" s="13">
        <v>194</v>
      </c>
      <c r="G6" s="13">
        <v>192</v>
      </c>
      <c r="H6" s="13"/>
      <c r="I6" s="13"/>
      <c r="J6" s="13"/>
      <c r="K6" s="14">
        <v>3</v>
      </c>
      <c r="L6" s="14">
        <v>582</v>
      </c>
      <c r="M6" s="15">
        <v>194</v>
      </c>
      <c r="N6" s="16">
        <v>2</v>
      </c>
      <c r="O6" s="17">
        <v>196</v>
      </c>
    </row>
    <row r="8" spans="1:17" x14ac:dyDescent="0.25">
      <c r="K8" s="7">
        <f>SUM(K2:K7)</f>
        <v>21</v>
      </c>
      <c r="L8" s="7">
        <f>SUM(L2:L7)</f>
        <v>4092.0010000000002</v>
      </c>
      <c r="M8" s="8">
        <f>SUM(L8/K8)</f>
        <v>194.85719047619048</v>
      </c>
      <c r="N8" s="7">
        <f>SUM(N2:N7)</f>
        <v>19</v>
      </c>
      <c r="O8" s="8">
        <f>SUM(M8+N8)</f>
        <v>213.85719047619048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9" t="s">
        <v>24</v>
      </c>
      <c r="B13" s="10" t="s">
        <v>97</v>
      </c>
      <c r="C13" s="11">
        <v>44329</v>
      </c>
      <c r="D13" s="12" t="s">
        <v>107</v>
      </c>
      <c r="E13" s="13">
        <v>193</v>
      </c>
      <c r="F13" s="13">
        <v>189</v>
      </c>
      <c r="G13" s="13">
        <v>189</v>
      </c>
      <c r="H13" s="13">
        <v>184</v>
      </c>
      <c r="I13" s="13"/>
      <c r="J13" s="13"/>
      <c r="K13" s="14">
        <v>4</v>
      </c>
      <c r="L13" s="14">
        <v>755</v>
      </c>
      <c r="M13" s="15">
        <v>188.75</v>
      </c>
      <c r="N13" s="16">
        <v>4</v>
      </c>
      <c r="O13" s="17">
        <v>192.75</v>
      </c>
    </row>
    <row r="14" spans="1:17" x14ac:dyDescent="0.25">
      <c r="A14" s="9" t="s">
        <v>24</v>
      </c>
      <c r="B14" s="10" t="s">
        <v>97</v>
      </c>
      <c r="C14" s="11">
        <v>44385</v>
      </c>
      <c r="D14" s="12" t="s">
        <v>107</v>
      </c>
      <c r="E14" s="13">
        <v>179</v>
      </c>
      <c r="F14" s="13">
        <v>181</v>
      </c>
      <c r="G14" s="13">
        <v>186</v>
      </c>
      <c r="H14" s="13">
        <v>176</v>
      </c>
      <c r="I14" s="13"/>
      <c r="J14" s="13"/>
      <c r="K14" s="14">
        <v>4</v>
      </c>
      <c r="L14" s="14">
        <v>722</v>
      </c>
      <c r="M14" s="15">
        <v>180.5</v>
      </c>
      <c r="N14" s="16">
        <v>4</v>
      </c>
      <c r="O14" s="17">
        <v>184.5</v>
      </c>
    </row>
    <row r="15" spans="1:17" x14ac:dyDescent="0.25">
      <c r="A15" s="9" t="s">
        <v>24</v>
      </c>
      <c r="B15" s="10" t="s">
        <v>97</v>
      </c>
      <c r="C15" s="11">
        <v>44406</v>
      </c>
      <c r="D15" s="12" t="s">
        <v>118</v>
      </c>
      <c r="E15" s="13">
        <v>181</v>
      </c>
      <c r="F15" s="13">
        <v>189</v>
      </c>
      <c r="G15" s="13">
        <v>186</v>
      </c>
      <c r="H15" s="13">
        <v>178</v>
      </c>
      <c r="I15" s="13"/>
      <c r="J15" s="13"/>
      <c r="K15" s="14">
        <v>4</v>
      </c>
      <c r="L15" s="14">
        <v>734</v>
      </c>
      <c r="M15" s="15">
        <v>183.5</v>
      </c>
      <c r="N15" s="16">
        <v>3</v>
      </c>
      <c r="O15" s="17">
        <v>186.5</v>
      </c>
    </row>
    <row r="16" spans="1:17" x14ac:dyDescent="0.25">
      <c r="A16" s="9" t="s">
        <v>24</v>
      </c>
      <c r="B16" s="10" t="s">
        <v>97</v>
      </c>
      <c r="C16" s="11">
        <v>44488</v>
      </c>
      <c r="D16" s="12" t="s">
        <v>118</v>
      </c>
      <c r="E16" s="13">
        <v>196</v>
      </c>
      <c r="F16" s="13">
        <v>195</v>
      </c>
      <c r="G16" s="13">
        <v>198</v>
      </c>
      <c r="H16" s="13"/>
      <c r="I16" s="13"/>
      <c r="J16" s="13"/>
      <c r="K16" s="14">
        <v>3</v>
      </c>
      <c r="L16" s="14">
        <v>589</v>
      </c>
      <c r="M16" s="15">
        <v>196.33333333333334</v>
      </c>
      <c r="N16" s="16">
        <v>6</v>
      </c>
      <c r="O16" s="17">
        <v>202.33333333333334</v>
      </c>
    </row>
    <row r="17" spans="1:15" x14ac:dyDescent="0.25">
      <c r="A17" s="9" t="s">
        <v>24</v>
      </c>
      <c r="B17" s="10" t="s">
        <v>97</v>
      </c>
      <c r="C17" s="11">
        <v>44502</v>
      </c>
      <c r="D17" s="12" t="s">
        <v>118</v>
      </c>
      <c r="E17" s="13">
        <v>195</v>
      </c>
      <c r="F17" s="13">
        <v>195</v>
      </c>
      <c r="G17" s="13">
        <v>196</v>
      </c>
      <c r="H17" s="13"/>
      <c r="I17" s="13"/>
      <c r="J17" s="13"/>
      <c r="K17" s="14">
        <v>3</v>
      </c>
      <c r="L17" s="14">
        <v>586</v>
      </c>
      <c r="M17" s="15">
        <v>195.33333333333334</v>
      </c>
      <c r="N17" s="16">
        <v>5</v>
      </c>
      <c r="O17" s="17">
        <v>200.33333333333334</v>
      </c>
    </row>
    <row r="18" spans="1:15" x14ac:dyDescent="0.25">
      <c r="A18" s="9" t="s">
        <v>24</v>
      </c>
      <c r="B18" s="10" t="s">
        <v>97</v>
      </c>
      <c r="C18" s="11">
        <v>44506</v>
      </c>
      <c r="D18" s="12" t="s">
        <v>118</v>
      </c>
      <c r="E18" s="13">
        <v>196</v>
      </c>
      <c r="F18" s="13">
        <v>192</v>
      </c>
      <c r="G18" s="13">
        <v>192</v>
      </c>
      <c r="H18" s="13">
        <v>194</v>
      </c>
      <c r="I18" s="13"/>
      <c r="J18" s="13"/>
      <c r="K18" s="14">
        <v>4</v>
      </c>
      <c r="L18" s="14">
        <v>774</v>
      </c>
      <c r="M18" s="15">
        <v>193.5</v>
      </c>
      <c r="N18" s="16">
        <v>5</v>
      </c>
      <c r="O18" s="17">
        <v>198.5</v>
      </c>
    </row>
    <row r="19" spans="1:15" x14ac:dyDescent="0.25">
      <c r="A19" s="9" t="s">
        <v>24</v>
      </c>
      <c r="B19" s="10" t="s">
        <v>97</v>
      </c>
      <c r="C19" s="11">
        <v>44516</v>
      </c>
      <c r="D19" s="12" t="s">
        <v>118</v>
      </c>
      <c r="E19" s="13">
        <v>194</v>
      </c>
      <c r="F19" s="13">
        <v>194</v>
      </c>
      <c r="G19" s="13">
        <v>197</v>
      </c>
      <c r="H19" s="13"/>
      <c r="I19" s="13"/>
      <c r="J19" s="13"/>
      <c r="K19" s="14">
        <v>3</v>
      </c>
      <c r="L19" s="14">
        <v>585</v>
      </c>
      <c r="M19" s="15">
        <v>195</v>
      </c>
      <c r="N19" s="16">
        <v>6</v>
      </c>
      <c r="O19" s="17">
        <v>201</v>
      </c>
    </row>
    <row r="20" spans="1:15" x14ac:dyDescent="0.25">
      <c r="A20" s="9" t="s">
        <v>24</v>
      </c>
      <c r="B20" s="10" t="s">
        <v>97</v>
      </c>
      <c r="C20" s="11">
        <v>44523</v>
      </c>
      <c r="D20" s="12" t="s">
        <v>118</v>
      </c>
      <c r="E20" s="13">
        <v>194</v>
      </c>
      <c r="F20" s="13">
        <v>197</v>
      </c>
      <c r="G20" s="13">
        <v>194</v>
      </c>
      <c r="H20" s="13"/>
      <c r="I20" s="13"/>
      <c r="J20" s="13"/>
      <c r="K20" s="14">
        <v>3</v>
      </c>
      <c r="L20" s="14">
        <v>585</v>
      </c>
      <c r="M20" s="15">
        <v>195</v>
      </c>
      <c r="N20" s="16">
        <v>5</v>
      </c>
      <c r="O20" s="17">
        <v>200</v>
      </c>
    </row>
    <row r="21" spans="1:15" x14ac:dyDescent="0.25">
      <c r="A21" s="9" t="s">
        <v>128</v>
      </c>
      <c r="B21" s="10" t="s">
        <v>97</v>
      </c>
      <c r="C21" s="11">
        <v>44534</v>
      </c>
      <c r="D21" s="12" t="s">
        <v>107</v>
      </c>
      <c r="E21" s="13">
        <v>197</v>
      </c>
      <c r="F21" s="13">
        <v>189</v>
      </c>
      <c r="G21" s="13">
        <v>189</v>
      </c>
      <c r="H21" s="13">
        <v>192</v>
      </c>
      <c r="I21" s="13">
        <v>190</v>
      </c>
      <c r="J21" s="13"/>
      <c r="K21" s="14">
        <v>5</v>
      </c>
      <c r="L21" s="14">
        <v>957</v>
      </c>
      <c r="M21" s="15">
        <v>191.4</v>
      </c>
      <c r="N21" s="16">
        <v>5</v>
      </c>
      <c r="O21" s="17">
        <v>196.4</v>
      </c>
    </row>
    <row r="22" spans="1:15" x14ac:dyDescent="0.25">
      <c r="K22" s="7">
        <f>SUM(K13:K17)</f>
        <v>18</v>
      </c>
      <c r="L22" s="7">
        <f>SUM(L13:L17)</f>
        <v>3386</v>
      </c>
      <c r="M22" s="8">
        <f>SUM(L22/K22)</f>
        <v>188.11111111111111</v>
      </c>
      <c r="N22" s="7">
        <f>SUM(N13:N17)</f>
        <v>22</v>
      </c>
      <c r="O22" s="8">
        <f>SUM(M22+N22)</f>
        <v>210.11111111111111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E13:J13 B13:C13" name="Range1_20_1"/>
    <protectedRange algorithmName="SHA-512" hashValue="ON39YdpmFHfN9f47KpiRvqrKx0V9+erV1CNkpWzYhW/Qyc6aT8rEyCrvauWSYGZK2ia3o7vd3akF07acHAFpOA==" saltValue="yVW9XmDwTqEnmpSGai0KYg==" spinCount="100000" sqref="D13" name="Range1_1_14_1"/>
    <protectedRange algorithmName="SHA-512" hashValue="ON39YdpmFHfN9f47KpiRvqrKx0V9+erV1CNkpWzYhW/Qyc6aT8rEyCrvauWSYGZK2ia3o7vd3akF07acHAFpOA==" saltValue="yVW9XmDwTqEnmpSGai0KYg==" spinCount="100000" sqref="E14:J14 B14:C14" name="Range1_24_1"/>
    <protectedRange algorithmName="SHA-512" hashValue="ON39YdpmFHfN9f47KpiRvqrKx0V9+erV1CNkpWzYhW/Qyc6aT8rEyCrvauWSYGZK2ia3o7vd3akF07acHAFpOA==" saltValue="yVW9XmDwTqEnmpSGai0KYg==" spinCount="100000" sqref="D14" name="Range1_1_19_1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E15:J15 B15:C15" name="Range1_7_8"/>
    <protectedRange algorithmName="SHA-512" hashValue="ON39YdpmFHfN9f47KpiRvqrKx0V9+erV1CNkpWzYhW/Qyc6aT8rEyCrvauWSYGZK2ia3o7vd3akF07acHAFpOA==" saltValue="yVW9XmDwTqEnmpSGai0KYg==" spinCount="100000" sqref="D15" name="Range1_1_3_4"/>
    <protectedRange algorithmName="SHA-512" hashValue="ON39YdpmFHfN9f47KpiRvqrKx0V9+erV1CNkpWzYhW/Qyc6aT8rEyCrvauWSYGZK2ia3o7vd3akF07acHAFpOA==" saltValue="yVW9XmDwTqEnmpSGai0KYg==" spinCount="100000" sqref="E16:J16 B16:C16" name="Range1_2_7"/>
    <protectedRange algorithmName="SHA-512" hashValue="ON39YdpmFHfN9f47KpiRvqrKx0V9+erV1CNkpWzYhW/Qyc6aT8rEyCrvauWSYGZK2ia3o7vd3akF07acHAFpOA==" saltValue="yVW9XmDwTqEnmpSGai0KYg==" spinCount="100000" sqref="D16" name="Range1_1_1_30"/>
    <protectedRange algorithmName="SHA-512" hashValue="ON39YdpmFHfN9f47KpiRvqrKx0V9+erV1CNkpWzYhW/Qyc6aT8rEyCrvauWSYGZK2ia3o7vd3akF07acHAFpOA==" saltValue="yVW9XmDwTqEnmpSGai0KYg==" spinCount="100000" sqref="I6:J6 B6:C6" name="Range1_7_9"/>
    <protectedRange algorithmName="SHA-512" hashValue="ON39YdpmFHfN9f47KpiRvqrKx0V9+erV1CNkpWzYhW/Qyc6aT8rEyCrvauWSYGZK2ia3o7vd3akF07acHAFpOA==" saltValue="yVW9XmDwTqEnmpSGai0KYg==" spinCount="100000" sqref="D6" name="Range1_1_4_3"/>
    <protectedRange algorithmName="SHA-512" hashValue="ON39YdpmFHfN9f47KpiRvqrKx0V9+erV1CNkpWzYhW/Qyc6aT8rEyCrvauWSYGZK2ia3o7vd3akF07acHAFpOA==" saltValue="yVW9XmDwTqEnmpSGai0KYg==" spinCount="100000" sqref="E6:H6" name="Range1_3_3_8"/>
    <protectedRange algorithmName="SHA-512" hashValue="ON39YdpmFHfN9f47KpiRvqrKx0V9+erV1CNkpWzYhW/Qyc6aT8rEyCrvauWSYGZK2ia3o7vd3akF07acHAFpOA==" saltValue="yVW9XmDwTqEnmpSGai0KYg==" spinCount="100000" sqref="E17:J17 B17:C17" name="Range1_11_1"/>
    <protectedRange algorithmName="SHA-512" hashValue="ON39YdpmFHfN9f47KpiRvqrKx0V9+erV1CNkpWzYhW/Qyc6aT8rEyCrvauWSYGZK2ia3o7vd3akF07acHAFpOA==" saltValue="yVW9XmDwTqEnmpSGai0KYg==" spinCount="100000" sqref="D17" name="Range1_1_7_5"/>
    <protectedRange algorithmName="SHA-512" hashValue="ON39YdpmFHfN9f47KpiRvqrKx0V9+erV1CNkpWzYhW/Qyc6aT8rEyCrvauWSYGZK2ia3o7vd3akF07acHAFpOA==" saltValue="yVW9XmDwTqEnmpSGai0KYg==" spinCount="100000" sqref="E18:J18 B18:C18" name="Range1_33"/>
    <protectedRange algorithmName="SHA-512" hashValue="ON39YdpmFHfN9f47KpiRvqrKx0V9+erV1CNkpWzYhW/Qyc6aT8rEyCrvauWSYGZK2ia3o7vd3akF07acHAFpOA==" saltValue="yVW9XmDwTqEnmpSGai0KYg==" spinCount="100000" sqref="D18" name="Range1_1_27"/>
    <protectedRange algorithmName="SHA-512" hashValue="ON39YdpmFHfN9f47KpiRvqrKx0V9+erV1CNkpWzYhW/Qyc6aT8rEyCrvauWSYGZK2ia3o7vd3akF07acHAFpOA==" saltValue="yVW9XmDwTqEnmpSGai0KYg==" spinCount="100000" sqref="E19:J19 B19:C19" name="Range1_39"/>
    <protectedRange algorithmName="SHA-512" hashValue="ON39YdpmFHfN9f47KpiRvqrKx0V9+erV1CNkpWzYhW/Qyc6aT8rEyCrvauWSYGZK2ia3o7vd3akF07acHAFpOA==" saltValue="yVW9XmDwTqEnmpSGai0KYg==" spinCount="100000" sqref="D19" name="Range1_1_32"/>
    <protectedRange algorithmName="SHA-512" hashValue="ON39YdpmFHfN9f47KpiRvqrKx0V9+erV1CNkpWzYhW/Qyc6aT8rEyCrvauWSYGZK2ia3o7vd3akF07acHAFpOA==" saltValue="yVW9XmDwTqEnmpSGai0KYg==" spinCount="100000" sqref="E20:J20 B20:C20" name="Range1_44"/>
    <protectedRange algorithmName="SHA-512" hashValue="ON39YdpmFHfN9f47KpiRvqrKx0V9+erV1CNkpWzYhW/Qyc6aT8rEyCrvauWSYGZK2ia3o7vd3akF07acHAFpOA==" saltValue="yVW9XmDwTqEnmpSGai0KYg==" spinCount="100000" sqref="D20" name="Range1_1_36"/>
    <protectedRange algorithmName="SHA-512" hashValue="ON39YdpmFHfN9f47KpiRvqrKx0V9+erV1CNkpWzYhW/Qyc6aT8rEyCrvauWSYGZK2ia3o7vd3akF07acHAFpOA==" saltValue="yVW9XmDwTqEnmpSGai0KYg==" spinCount="100000" sqref="B21:C21 E21:J21" name="Range1_2_1_1"/>
    <protectedRange algorithmName="SHA-512" hashValue="ON39YdpmFHfN9f47KpiRvqrKx0V9+erV1CNkpWzYhW/Qyc6aT8rEyCrvauWSYGZK2ia3o7vd3akF07acHAFpOA==" saltValue="yVW9XmDwTqEnmpSGai0KYg==" spinCount="100000" sqref="D21" name="Range1_1_3_1_1_1"/>
  </protectedRanges>
  <conditionalFormatting sqref="J2">
    <cfRule type="top10" dxfId="833" priority="103" rank="1"/>
  </conditionalFormatting>
  <conditionalFormatting sqref="I2">
    <cfRule type="top10" dxfId="832" priority="108" rank="1"/>
  </conditionalFormatting>
  <conditionalFormatting sqref="E2">
    <cfRule type="top10" dxfId="831" priority="107" rank="1"/>
  </conditionalFormatting>
  <conditionalFormatting sqref="F2">
    <cfRule type="top10" dxfId="830" priority="106" rank="1"/>
  </conditionalFormatting>
  <conditionalFormatting sqref="G2">
    <cfRule type="top10" dxfId="829" priority="105" rank="1"/>
  </conditionalFormatting>
  <conditionalFormatting sqref="H2">
    <cfRule type="top10" dxfId="828" priority="104" rank="1"/>
  </conditionalFormatting>
  <conditionalFormatting sqref="I3">
    <cfRule type="top10" dxfId="827" priority="102" rank="1"/>
  </conditionalFormatting>
  <conditionalFormatting sqref="E3">
    <cfRule type="top10" dxfId="826" priority="101" rank="1"/>
  </conditionalFormatting>
  <conditionalFormatting sqref="F3">
    <cfRule type="top10" dxfId="825" priority="100" rank="1"/>
  </conditionalFormatting>
  <conditionalFormatting sqref="G3">
    <cfRule type="top10" dxfId="824" priority="99" rank="1"/>
  </conditionalFormatting>
  <conditionalFormatting sqref="H3">
    <cfRule type="top10" dxfId="823" priority="98" rank="1"/>
  </conditionalFormatting>
  <conditionalFormatting sqref="J3">
    <cfRule type="top10" dxfId="822" priority="97" rank="1"/>
  </conditionalFormatting>
  <conditionalFormatting sqref="F4">
    <cfRule type="top10" dxfId="821" priority="95" rank="1"/>
  </conditionalFormatting>
  <conditionalFormatting sqref="G4">
    <cfRule type="top10" dxfId="820" priority="94" rank="1"/>
  </conditionalFormatting>
  <conditionalFormatting sqref="H4">
    <cfRule type="top10" dxfId="819" priority="93" rank="1"/>
  </conditionalFormatting>
  <conditionalFormatting sqref="I4">
    <cfRule type="top10" dxfId="818" priority="91" rank="1"/>
  </conditionalFormatting>
  <conditionalFormatting sqref="J4">
    <cfRule type="top10" dxfId="817" priority="92" rank="1"/>
  </conditionalFormatting>
  <conditionalFormatting sqref="E4">
    <cfRule type="top10" dxfId="816" priority="96" rank="1"/>
  </conditionalFormatting>
  <conditionalFormatting sqref="J13">
    <cfRule type="top10" dxfId="815" priority="67" rank="1"/>
  </conditionalFormatting>
  <conditionalFormatting sqref="I13">
    <cfRule type="top10" dxfId="814" priority="68" rank="1"/>
  </conditionalFormatting>
  <conditionalFormatting sqref="H13">
    <cfRule type="top10" dxfId="813" priority="69" rank="1"/>
  </conditionalFormatting>
  <conditionalFormatting sqref="G13">
    <cfRule type="top10" dxfId="812" priority="70" rank="1"/>
  </conditionalFormatting>
  <conditionalFormatting sqref="F13">
    <cfRule type="top10" dxfId="811" priority="71" rank="1"/>
  </conditionalFormatting>
  <conditionalFormatting sqref="E13">
    <cfRule type="top10" dxfId="810" priority="72" rank="1"/>
  </conditionalFormatting>
  <conditionalFormatting sqref="J14">
    <cfRule type="top10" dxfId="809" priority="61" rank="1"/>
  </conditionalFormatting>
  <conditionalFormatting sqref="I14">
    <cfRule type="top10" dxfId="808" priority="62" rank="1"/>
  </conditionalFormatting>
  <conditionalFormatting sqref="H14">
    <cfRule type="top10" dxfId="807" priority="63" rank="1"/>
  </conditionalFormatting>
  <conditionalFormatting sqref="G14">
    <cfRule type="top10" dxfId="806" priority="64" rank="1"/>
  </conditionalFormatting>
  <conditionalFormatting sqref="F14">
    <cfRule type="top10" dxfId="805" priority="65" rank="1"/>
  </conditionalFormatting>
  <conditionalFormatting sqref="E14">
    <cfRule type="top10" dxfId="804" priority="66" rank="1"/>
  </conditionalFormatting>
  <conditionalFormatting sqref="F5">
    <cfRule type="top10" dxfId="803" priority="59" rank="1"/>
  </conditionalFormatting>
  <conditionalFormatting sqref="G5">
    <cfRule type="top10" dxfId="802" priority="58" rank="1"/>
  </conditionalFormatting>
  <conditionalFormatting sqref="H5">
    <cfRule type="top10" dxfId="801" priority="57" rank="1"/>
  </conditionalFormatting>
  <conditionalFormatting sqref="I5">
    <cfRule type="top10" dxfId="800" priority="55" rank="1"/>
  </conditionalFormatting>
  <conditionalFormatting sqref="J5">
    <cfRule type="top10" dxfId="799" priority="56" rank="1"/>
  </conditionalFormatting>
  <conditionalFormatting sqref="E5">
    <cfRule type="top10" dxfId="798" priority="60" rank="1"/>
  </conditionalFormatting>
  <conditionalFormatting sqref="J15">
    <cfRule type="top10" dxfId="797" priority="49" rank="1"/>
  </conditionalFormatting>
  <conditionalFormatting sqref="I15">
    <cfRule type="top10" dxfId="796" priority="50" rank="1"/>
  </conditionalFormatting>
  <conditionalFormatting sqref="H15">
    <cfRule type="top10" dxfId="795" priority="51" rank="1"/>
  </conditionalFormatting>
  <conditionalFormatting sqref="G15">
    <cfRule type="top10" dxfId="794" priority="52" rank="1"/>
  </conditionalFormatting>
  <conditionalFormatting sqref="F15">
    <cfRule type="top10" dxfId="793" priority="53" rank="1"/>
  </conditionalFormatting>
  <conditionalFormatting sqref="E15">
    <cfRule type="top10" dxfId="792" priority="54" rank="1"/>
  </conditionalFormatting>
  <conditionalFormatting sqref="J16">
    <cfRule type="top10" dxfId="791" priority="43" rank="1"/>
  </conditionalFormatting>
  <conditionalFormatting sqref="I16">
    <cfRule type="top10" dxfId="790" priority="44" rank="1"/>
  </conditionalFormatting>
  <conditionalFormatting sqref="H16">
    <cfRule type="top10" dxfId="789" priority="45" rank="1"/>
  </conditionalFormatting>
  <conditionalFormatting sqref="G16">
    <cfRule type="top10" dxfId="788" priority="46" rank="1"/>
  </conditionalFormatting>
  <conditionalFormatting sqref="F16">
    <cfRule type="top10" dxfId="787" priority="47" rank="1"/>
  </conditionalFormatting>
  <conditionalFormatting sqref="E16">
    <cfRule type="top10" dxfId="786" priority="48" rank="1"/>
  </conditionalFormatting>
  <conditionalFormatting sqref="F6">
    <cfRule type="top10" dxfId="785" priority="37" rank="1"/>
  </conditionalFormatting>
  <conditionalFormatting sqref="G6">
    <cfRule type="top10" dxfId="784" priority="38" rank="1"/>
  </conditionalFormatting>
  <conditionalFormatting sqref="H6">
    <cfRule type="top10" dxfId="783" priority="39" rank="1"/>
  </conditionalFormatting>
  <conditionalFormatting sqref="I6">
    <cfRule type="top10" dxfId="782" priority="40" rank="1"/>
  </conditionalFormatting>
  <conditionalFormatting sqref="J6">
    <cfRule type="top10" dxfId="781" priority="41" rank="1"/>
  </conditionalFormatting>
  <conditionalFormatting sqref="E6">
    <cfRule type="top10" dxfId="780" priority="42" rank="1"/>
  </conditionalFormatting>
  <conditionalFormatting sqref="J17">
    <cfRule type="top10" dxfId="779" priority="25" rank="1"/>
  </conditionalFormatting>
  <conditionalFormatting sqref="I17">
    <cfRule type="top10" dxfId="778" priority="26" rank="1"/>
  </conditionalFormatting>
  <conditionalFormatting sqref="H17">
    <cfRule type="top10" dxfId="777" priority="27" rank="1"/>
  </conditionalFormatting>
  <conditionalFormatting sqref="G17">
    <cfRule type="top10" dxfId="776" priority="28" rank="1"/>
  </conditionalFormatting>
  <conditionalFormatting sqref="F17">
    <cfRule type="top10" dxfId="775" priority="29" rank="1"/>
  </conditionalFormatting>
  <conditionalFormatting sqref="E17">
    <cfRule type="top10" dxfId="774" priority="30" rank="1"/>
  </conditionalFormatting>
  <conditionalFormatting sqref="J18">
    <cfRule type="top10" dxfId="773" priority="19" rank="1"/>
  </conditionalFormatting>
  <conditionalFormatting sqref="I18">
    <cfRule type="top10" dxfId="772" priority="20" rank="1"/>
  </conditionalFormatting>
  <conditionalFormatting sqref="H18">
    <cfRule type="top10" dxfId="771" priority="21" rank="1"/>
  </conditionalFormatting>
  <conditionalFormatting sqref="G18">
    <cfRule type="top10" dxfId="770" priority="22" rank="1"/>
  </conditionalFormatting>
  <conditionalFormatting sqref="F18">
    <cfRule type="top10" dxfId="769" priority="23" rank="1"/>
  </conditionalFormatting>
  <conditionalFormatting sqref="E18">
    <cfRule type="top10" dxfId="768" priority="24" rank="1"/>
  </conditionalFormatting>
  <conditionalFormatting sqref="J19">
    <cfRule type="top10" dxfId="767" priority="13" rank="1"/>
  </conditionalFormatting>
  <conditionalFormatting sqref="I19">
    <cfRule type="top10" dxfId="766" priority="14" rank="1"/>
  </conditionalFormatting>
  <conditionalFormatting sqref="H19">
    <cfRule type="top10" dxfId="765" priority="15" rank="1"/>
  </conditionalFormatting>
  <conditionalFormatting sqref="G19">
    <cfRule type="top10" dxfId="764" priority="16" rank="1"/>
  </conditionalFormatting>
  <conditionalFormatting sqref="F19">
    <cfRule type="top10" dxfId="763" priority="17" rank="1"/>
  </conditionalFormatting>
  <conditionalFormatting sqref="E19">
    <cfRule type="top10" dxfId="762" priority="18" rank="1"/>
  </conditionalFormatting>
  <conditionalFormatting sqref="J20">
    <cfRule type="top10" dxfId="761" priority="7" rank="1"/>
  </conditionalFormatting>
  <conditionalFormatting sqref="I20">
    <cfRule type="top10" dxfId="760" priority="8" rank="1"/>
  </conditionalFormatting>
  <conditionalFormatting sqref="H20">
    <cfRule type="top10" dxfId="759" priority="9" rank="1"/>
  </conditionalFormatting>
  <conditionalFormatting sqref="G20">
    <cfRule type="top10" dxfId="758" priority="10" rank="1"/>
  </conditionalFormatting>
  <conditionalFormatting sqref="F20">
    <cfRule type="top10" dxfId="757" priority="11" rank="1"/>
  </conditionalFormatting>
  <conditionalFormatting sqref="E20">
    <cfRule type="top10" dxfId="756" priority="12" rank="1"/>
  </conditionalFormatting>
  <conditionalFormatting sqref="E21">
    <cfRule type="top10" dxfId="755" priority="6" rank="1"/>
  </conditionalFormatting>
  <conditionalFormatting sqref="F21">
    <cfRule type="top10" dxfId="754" priority="5" rank="1"/>
  </conditionalFormatting>
  <conditionalFormatting sqref="G21">
    <cfRule type="top10" dxfId="753" priority="4" rank="1"/>
  </conditionalFormatting>
  <conditionalFormatting sqref="H21">
    <cfRule type="top10" dxfId="752" priority="3" rank="1"/>
  </conditionalFormatting>
  <conditionalFormatting sqref="I21">
    <cfRule type="top10" dxfId="751" priority="2" rank="1"/>
  </conditionalFormatting>
  <conditionalFormatting sqref="J21">
    <cfRule type="top10" dxfId="750" priority="1" rank="1"/>
  </conditionalFormatting>
  <hyperlinks>
    <hyperlink ref="Q1" location="'Virginia Indoor Rankings'!A1" display="Return to Rankings" xr:uid="{9F61B345-8E09-49E9-827A-4BC47C9527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770A46-FC30-46BC-8CAA-B9B24596CCF5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8750-CEFA-4208-B8CA-B69A4D2D5ADA}">
  <sheetPr codeName="Sheet88"/>
  <dimension ref="A1:Q21"/>
  <sheetViews>
    <sheetView workbookViewId="0">
      <selection activeCell="A18" sqref="A18:O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28</v>
      </c>
      <c r="C2" s="11">
        <v>44170</v>
      </c>
      <c r="D2" s="12" t="s">
        <v>51</v>
      </c>
      <c r="E2" s="13">
        <v>197</v>
      </c>
      <c r="F2" s="13">
        <v>192</v>
      </c>
      <c r="G2" s="13">
        <v>192</v>
      </c>
      <c r="H2" s="13">
        <v>196</v>
      </c>
      <c r="I2" s="13"/>
      <c r="J2" s="13"/>
      <c r="K2" s="14">
        <v>4</v>
      </c>
      <c r="L2" s="14">
        <v>777</v>
      </c>
      <c r="M2" s="15">
        <v>194.25</v>
      </c>
      <c r="N2" s="16">
        <v>5</v>
      </c>
      <c r="O2" s="17">
        <v>199.25</v>
      </c>
    </row>
    <row r="3" spans="1:17" x14ac:dyDescent="0.25">
      <c r="A3" s="9" t="s">
        <v>24</v>
      </c>
      <c r="B3" s="10" t="s">
        <v>85</v>
      </c>
      <c r="C3" s="11">
        <v>44177</v>
      </c>
      <c r="D3" s="12" t="s">
        <v>51</v>
      </c>
      <c r="E3" s="13">
        <v>194</v>
      </c>
      <c r="F3" s="13">
        <v>199</v>
      </c>
      <c r="G3" s="13">
        <v>198</v>
      </c>
      <c r="H3" s="13">
        <v>197</v>
      </c>
      <c r="I3" s="13">
        <v>193</v>
      </c>
      <c r="J3" s="13">
        <v>198</v>
      </c>
      <c r="K3" s="14">
        <v>6</v>
      </c>
      <c r="L3" s="14">
        <v>1179</v>
      </c>
      <c r="M3" s="15">
        <v>196.5</v>
      </c>
      <c r="N3" s="16">
        <v>22</v>
      </c>
      <c r="O3" s="17">
        <v>218.5</v>
      </c>
    </row>
    <row r="4" spans="1:17" x14ac:dyDescent="0.25">
      <c r="A4" s="9" t="s">
        <v>24</v>
      </c>
      <c r="B4" s="10" t="s">
        <v>98</v>
      </c>
      <c r="C4" s="11">
        <v>44261</v>
      </c>
      <c r="D4" s="12" t="s">
        <v>107</v>
      </c>
      <c r="E4" s="13">
        <v>196.001</v>
      </c>
      <c r="F4" s="13">
        <v>195</v>
      </c>
      <c r="G4" s="13">
        <v>192</v>
      </c>
      <c r="H4" s="13">
        <v>194</v>
      </c>
      <c r="I4" s="13"/>
      <c r="J4" s="13"/>
      <c r="K4" s="14">
        <v>4</v>
      </c>
      <c r="L4" s="14">
        <v>777.00099999999998</v>
      </c>
      <c r="M4" s="15">
        <v>194.25024999999999</v>
      </c>
      <c r="N4" s="16">
        <v>5</v>
      </c>
      <c r="O4" s="17">
        <v>199.25024999999999</v>
      </c>
    </row>
    <row r="7" spans="1:17" x14ac:dyDescent="0.25">
      <c r="K7" s="7">
        <f>SUM(K2:K6)</f>
        <v>14</v>
      </c>
      <c r="L7" s="7">
        <f>SUM(L2:L6)</f>
        <v>2733.0010000000002</v>
      </c>
      <c r="M7" s="8">
        <f>SUM(L7/K7)</f>
        <v>195.21435714285715</v>
      </c>
      <c r="N7" s="7">
        <f>SUM(N2:N6)</f>
        <v>32</v>
      </c>
      <c r="O7" s="8">
        <f>SUM(M7+N7)</f>
        <v>227.21435714285715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9" t="s">
        <v>32</v>
      </c>
      <c r="B14" s="10" t="s">
        <v>98</v>
      </c>
      <c r="C14" s="11">
        <v>44219</v>
      </c>
      <c r="D14" s="11" t="s">
        <v>51</v>
      </c>
      <c r="E14" s="13">
        <v>200</v>
      </c>
      <c r="F14" s="13">
        <v>198</v>
      </c>
      <c r="G14" s="13"/>
      <c r="H14" s="13"/>
      <c r="I14" s="13"/>
      <c r="J14" s="13"/>
      <c r="K14" s="14">
        <v>2</v>
      </c>
      <c r="L14" s="14">
        <v>398</v>
      </c>
      <c r="M14" s="15">
        <v>199</v>
      </c>
      <c r="N14" s="16">
        <v>2</v>
      </c>
      <c r="O14" s="17">
        <v>201</v>
      </c>
    </row>
    <row r="15" spans="1:17" x14ac:dyDescent="0.25">
      <c r="A15" s="9" t="s">
        <v>32</v>
      </c>
      <c r="B15" s="10" t="s">
        <v>98</v>
      </c>
      <c r="C15" s="11">
        <v>44233</v>
      </c>
      <c r="D15" s="12" t="s">
        <v>51</v>
      </c>
      <c r="E15" s="13">
        <v>196</v>
      </c>
      <c r="F15" s="13">
        <v>195</v>
      </c>
      <c r="G15" s="13">
        <v>196</v>
      </c>
      <c r="H15" s="13">
        <v>197</v>
      </c>
      <c r="I15" s="13"/>
      <c r="J15" s="13"/>
      <c r="K15" s="14">
        <v>4</v>
      </c>
      <c r="L15" s="14">
        <v>784</v>
      </c>
      <c r="M15" s="15">
        <v>196</v>
      </c>
      <c r="N15" s="16">
        <v>2</v>
      </c>
      <c r="O15" s="17">
        <v>198</v>
      </c>
    </row>
    <row r="16" spans="1:17" x14ac:dyDescent="0.25">
      <c r="A16" s="9" t="s">
        <v>32</v>
      </c>
      <c r="B16" s="10" t="s">
        <v>98</v>
      </c>
      <c r="C16" s="11">
        <v>44254</v>
      </c>
      <c r="D16" s="12" t="s">
        <v>96</v>
      </c>
      <c r="E16" s="13">
        <v>198</v>
      </c>
      <c r="F16" s="13">
        <v>197</v>
      </c>
      <c r="G16" s="13">
        <v>199</v>
      </c>
      <c r="H16" s="13"/>
      <c r="I16" s="13"/>
      <c r="J16" s="13"/>
      <c r="K16" s="14">
        <v>3</v>
      </c>
      <c r="L16" s="14">
        <v>594</v>
      </c>
      <c r="M16" s="15">
        <v>198</v>
      </c>
      <c r="N16" s="16">
        <v>4</v>
      </c>
      <c r="O16" s="17">
        <v>202</v>
      </c>
    </row>
    <row r="17" spans="1:15" x14ac:dyDescent="0.25">
      <c r="A17" s="9" t="s">
        <v>106</v>
      </c>
      <c r="B17" s="10" t="s">
        <v>98</v>
      </c>
      <c r="C17" s="11">
        <v>44506</v>
      </c>
      <c r="D17" s="12" t="s">
        <v>118</v>
      </c>
      <c r="E17" s="13">
        <v>193</v>
      </c>
      <c r="F17" s="13">
        <v>197</v>
      </c>
      <c r="G17" s="13">
        <v>197</v>
      </c>
      <c r="H17" s="13">
        <v>195</v>
      </c>
      <c r="I17" s="13"/>
      <c r="J17" s="13"/>
      <c r="K17" s="14">
        <v>4</v>
      </c>
      <c r="L17" s="14">
        <v>782</v>
      </c>
      <c r="M17" s="15">
        <v>195.5</v>
      </c>
      <c r="N17" s="16">
        <v>2</v>
      </c>
      <c r="O17" s="17">
        <v>197.5</v>
      </c>
    </row>
    <row r="18" spans="1:15" x14ac:dyDescent="0.25">
      <c r="A18" s="9" t="s">
        <v>106</v>
      </c>
      <c r="B18" s="10" t="s">
        <v>98</v>
      </c>
      <c r="C18" s="11">
        <v>44520</v>
      </c>
      <c r="D18" s="12" t="s">
        <v>118</v>
      </c>
      <c r="E18" s="13">
        <v>195</v>
      </c>
      <c r="F18" s="13">
        <v>197</v>
      </c>
      <c r="G18" s="13">
        <v>194</v>
      </c>
      <c r="H18" s="13">
        <v>197</v>
      </c>
      <c r="I18" s="13">
        <v>200</v>
      </c>
      <c r="J18" s="13">
        <v>197</v>
      </c>
      <c r="K18" s="14">
        <v>6</v>
      </c>
      <c r="L18" s="14">
        <v>1180</v>
      </c>
      <c r="M18" s="15">
        <v>196.66666666666666</v>
      </c>
      <c r="N18" s="16">
        <v>4</v>
      </c>
      <c r="O18" s="17">
        <v>200.66666666666666</v>
      </c>
    </row>
    <row r="21" spans="1:15" x14ac:dyDescent="0.25">
      <c r="K21" s="7">
        <f>SUM(K14:K20)</f>
        <v>19</v>
      </c>
      <c r="L21" s="7">
        <f>SUM(L14:L20)</f>
        <v>3738</v>
      </c>
      <c r="M21" s="8">
        <f>SUM(L21/K21)</f>
        <v>196.73684210526315</v>
      </c>
      <c r="N21" s="7">
        <f>SUM(N14:N20)</f>
        <v>14</v>
      </c>
      <c r="O21" s="8">
        <f>SUM(M21+N21)</f>
        <v>210.73684210526315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I14:J14 B14:D14" name="Range1_7_1"/>
    <protectedRange algorithmName="SHA-512" hashValue="ON39YdpmFHfN9f47KpiRvqrKx0V9+erV1CNkpWzYhW/Qyc6aT8rEyCrvauWSYGZK2ia3o7vd3akF07acHAFpOA==" saltValue="yVW9XmDwTqEnmpSGai0KYg==" spinCount="100000" sqref="E14:H14" name="Range1_3_3_1"/>
    <protectedRange algorithmName="SHA-512" hashValue="ON39YdpmFHfN9f47KpiRvqrKx0V9+erV1CNkpWzYhW/Qyc6aT8rEyCrvauWSYGZK2ia3o7vd3akF07acHAFpOA==" saltValue="yVW9XmDwTqEnmpSGai0KYg==" spinCount="100000" sqref="I15:J15 B15:C15" name="Range1_8"/>
    <protectedRange algorithmName="SHA-512" hashValue="ON39YdpmFHfN9f47KpiRvqrKx0V9+erV1CNkpWzYhW/Qyc6aT8rEyCrvauWSYGZK2ia3o7vd3akF07acHAFpOA==" saltValue="yVW9XmDwTqEnmpSGai0KYg==" spinCount="100000" sqref="E15:H15" name="Range1_3_2"/>
    <protectedRange algorithmName="SHA-512" hashValue="ON39YdpmFHfN9f47KpiRvqrKx0V9+erV1CNkpWzYhW/Qyc6aT8rEyCrvauWSYGZK2ia3o7vd3akF07acHAFpOA==" saltValue="yVW9XmDwTqEnmpSGai0KYg==" spinCount="100000" sqref="D15" name="Range1_1_6"/>
    <protectedRange algorithmName="SHA-512" hashValue="ON39YdpmFHfN9f47KpiRvqrKx0V9+erV1CNkpWzYhW/Qyc6aT8rEyCrvauWSYGZK2ia3o7vd3akF07acHAFpOA==" saltValue="yVW9XmDwTqEnmpSGai0KYg==" spinCount="100000" sqref="I16:J16 B16:C16" name="Range1_12_1"/>
    <protectedRange algorithmName="SHA-512" hashValue="ON39YdpmFHfN9f47KpiRvqrKx0V9+erV1CNkpWzYhW/Qyc6aT8rEyCrvauWSYGZK2ia3o7vd3akF07acHAFpOA==" saltValue="yVW9XmDwTqEnmpSGai0KYg==" spinCount="100000" sqref="D16" name="Range1_1_5"/>
    <protectedRange algorithmName="SHA-512" hashValue="ON39YdpmFHfN9f47KpiRvqrKx0V9+erV1CNkpWzYhW/Qyc6aT8rEyCrvauWSYGZK2ia3o7vd3akF07acHAFpOA==" saltValue="yVW9XmDwTqEnmpSGai0KYg==" spinCount="100000" sqref="E16:H16" name="Range1_3_4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I17:J17 B17:C17" name="Range1_32"/>
    <protectedRange algorithmName="SHA-512" hashValue="ON39YdpmFHfN9f47KpiRvqrKx0V9+erV1CNkpWzYhW/Qyc6aT8rEyCrvauWSYGZK2ia3o7vd3akF07acHAFpOA==" saltValue="yVW9XmDwTqEnmpSGai0KYg==" spinCount="100000" sqref="D17" name="Range1_1_26"/>
    <protectedRange algorithmName="SHA-512" hashValue="ON39YdpmFHfN9f47KpiRvqrKx0V9+erV1CNkpWzYhW/Qyc6aT8rEyCrvauWSYGZK2ia3o7vd3akF07acHAFpOA==" saltValue="yVW9XmDwTqEnmpSGai0KYg==" spinCount="100000" sqref="E17:H17" name="Range1_3_19"/>
    <protectedRange algorithmName="SHA-512" hashValue="ON39YdpmFHfN9f47KpiRvqrKx0V9+erV1CNkpWzYhW/Qyc6aT8rEyCrvauWSYGZK2ia3o7vd3akF07acHAFpOA==" saltValue="yVW9XmDwTqEnmpSGai0KYg==" spinCount="100000" sqref="B18:C18" name="Range1_41"/>
    <protectedRange algorithmName="SHA-512" hashValue="ON39YdpmFHfN9f47KpiRvqrKx0V9+erV1CNkpWzYhW/Qyc6aT8rEyCrvauWSYGZK2ia3o7vd3akF07acHAFpOA==" saltValue="yVW9XmDwTqEnmpSGai0KYg==" spinCount="100000" sqref="D18" name="Range1_1_34"/>
    <protectedRange algorithmName="SHA-512" hashValue="ON39YdpmFHfN9f47KpiRvqrKx0V9+erV1CNkpWzYhW/Qyc6aT8rEyCrvauWSYGZK2ia3o7vd3akF07acHAFpOA==" saltValue="yVW9XmDwTqEnmpSGai0KYg==" spinCount="100000" sqref="E18:J18" name="Range1_3_22"/>
  </protectedRanges>
  <conditionalFormatting sqref="F2">
    <cfRule type="top10" dxfId="749" priority="60" rank="1"/>
  </conditionalFormatting>
  <conditionalFormatting sqref="E2">
    <cfRule type="top10" dxfId="748" priority="59" rank="1"/>
  </conditionalFormatting>
  <conditionalFormatting sqref="I2">
    <cfRule type="top10" dxfId="747" priority="56" rank="1"/>
  </conditionalFormatting>
  <conditionalFormatting sqref="H2">
    <cfRule type="top10" dxfId="746" priority="57" rank="1"/>
  </conditionalFormatting>
  <conditionalFormatting sqref="G2">
    <cfRule type="top10" dxfId="745" priority="58" rank="1"/>
  </conditionalFormatting>
  <conditionalFormatting sqref="J2">
    <cfRule type="top10" dxfId="744" priority="55" rank="1"/>
  </conditionalFormatting>
  <conditionalFormatting sqref="F3">
    <cfRule type="top10" dxfId="743" priority="54" rank="1"/>
  </conditionalFormatting>
  <conditionalFormatting sqref="E3">
    <cfRule type="top10" dxfId="742" priority="53" rank="1"/>
  </conditionalFormatting>
  <conditionalFormatting sqref="I3">
    <cfRule type="top10" dxfId="741" priority="50" rank="1"/>
  </conditionalFormatting>
  <conditionalFormatting sqref="H3">
    <cfRule type="top10" dxfId="740" priority="51" rank="1"/>
  </conditionalFormatting>
  <conditionalFormatting sqref="G3">
    <cfRule type="top10" dxfId="739" priority="52" rank="1"/>
  </conditionalFormatting>
  <conditionalFormatting sqref="J3">
    <cfRule type="top10" dxfId="738" priority="49" rank="1"/>
  </conditionalFormatting>
  <conditionalFormatting sqref="I14">
    <cfRule type="top10" dxfId="737" priority="36" rank="1"/>
  </conditionalFormatting>
  <conditionalFormatting sqref="E14">
    <cfRule type="top10" dxfId="736" priority="35" rank="1"/>
  </conditionalFormatting>
  <conditionalFormatting sqref="F14">
    <cfRule type="top10" dxfId="735" priority="34" rank="1"/>
  </conditionalFormatting>
  <conditionalFormatting sqref="G14">
    <cfRule type="top10" dxfId="734" priority="33" rank="1"/>
  </conditionalFormatting>
  <conditionalFormatting sqref="H14">
    <cfRule type="top10" dxfId="733" priority="32" rank="1"/>
  </conditionalFormatting>
  <conditionalFormatting sqref="J14">
    <cfRule type="top10" dxfId="732" priority="31" rank="1"/>
  </conditionalFormatting>
  <conditionalFormatting sqref="I15">
    <cfRule type="top10" dxfId="731" priority="30" rank="1"/>
  </conditionalFormatting>
  <conditionalFormatting sqref="E15">
    <cfRule type="top10" dxfId="730" priority="29" rank="1"/>
  </conditionalFormatting>
  <conditionalFormatting sqref="F15">
    <cfRule type="top10" dxfId="729" priority="28" rank="1"/>
  </conditionalFormatting>
  <conditionalFormatting sqref="G15">
    <cfRule type="top10" dxfId="728" priority="27" rank="1"/>
  </conditionalFormatting>
  <conditionalFormatting sqref="H15">
    <cfRule type="top10" dxfId="727" priority="26" rank="1"/>
  </conditionalFormatting>
  <conditionalFormatting sqref="J15">
    <cfRule type="top10" dxfId="726" priority="25" rank="1"/>
  </conditionalFormatting>
  <conditionalFormatting sqref="I16">
    <cfRule type="top10" dxfId="725" priority="24" rank="1"/>
  </conditionalFormatting>
  <conditionalFormatting sqref="E16">
    <cfRule type="top10" dxfId="724" priority="23" rank="1"/>
  </conditionalFormatting>
  <conditionalFormatting sqref="F16">
    <cfRule type="top10" dxfId="723" priority="22" rank="1"/>
  </conditionalFormatting>
  <conditionalFormatting sqref="G16">
    <cfRule type="top10" dxfId="722" priority="21" rank="1"/>
  </conditionalFormatting>
  <conditionalFormatting sqref="H16">
    <cfRule type="top10" dxfId="721" priority="20" rank="1"/>
  </conditionalFormatting>
  <conditionalFormatting sqref="J16">
    <cfRule type="top10" dxfId="720" priority="19" rank="1"/>
  </conditionalFormatting>
  <conditionalFormatting sqref="J4">
    <cfRule type="top10" dxfId="719" priority="13" rank="1"/>
  </conditionalFormatting>
  <conditionalFormatting sqref="I4">
    <cfRule type="top10" dxfId="718" priority="14" rank="1"/>
  </conditionalFormatting>
  <conditionalFormatting sqref="H4">
    <cfRule type="top10" dxfId="717" priority="15" rank="1"/>
  </conditionalFormatting>
  <conditionalFormatting sqref="G4">
    <cfRule type="top10" dxfId="716" priority="16" rank="1"/>
  </conditionalFormatting>
  <conditionalFormatting sqref="F4">
    <cfRule type="top10" dxfId="715" priority="17" rank="1"/>
  </conditionalFormatting>
  <conditionalFormatting sqref="E4">
    <cfRule type="top10" dxfId="714" priority="18" rank="1"/>
  </conditionalFormatting>
  <conditionalFormatting sqref="F17">
    <cfRule type="top10" dxfId="713" priority="7" rank="1"/>
  </conditionalFormatting>
  <conditionalFormatting sqref="G17">
    <cfRule type="top10" dxfId="712" priority="8" rank="1"/>
  </conditionalFormatting>
  <conditionalFormatting sqref="H17">
    <cfRule type="top10" dxfId="711" priority="9" rank="1"/>
  </conditionalFormatting>
  <conditionalFormatting sqref="I17">
    <cfRule type="top10" dxfId="710" priority="10" rank="1"/>
  </conditionalFormatting>
  <conditionalFormatting sqref="J17">
    <cfRule type="top10" dxfId="709" priority="11" rank="1"/>
  </conditionalFormatting>
  <conditionalFormatting sqref="E17">
    <cfRule type="top10" dxfId="708" priority="12" rank="1"/>
  </conditionalFormatting>
  <conditionalFormatting sqref="F18">
    <cfRule type="top10" dxfId="707" priority="1" rank="1"/>
  </conditionalFormatting>
  <conditionalFormatting sqref="G18">
    <cfRule type="top10" dxfId="706" priority="2" rank="1"/>
  </conditionalFormatting>
  <conditionalFormatting sqref="H18">
    <cfRule type="top10" dxfId="705" priority="3" rank="1"/>
  </conditionalFormatting>
  <conditionalFormatting sqref="I18">
    <cfRule type="top10" dxfId="704" priority="4" rank="1"/>
  </conditionalFormatting>
  <conditionalFormatting sqref="J18">
    <cfRule type="top10" dxfId="703" priority="5" rank="1"/>
  </conditionalFormatting>
  <conditionalFormatting sqref="E18">
    <cfRule type="top10" dxfId="702" priority="6" rank="1"/>
  </conditionalFormatting>
  <hyperlinks>
    <hyperlink ref="Q1" location="'Virginia Indoor Rankings'!A1" display="Return to Rankings" xr:uid="{1B629D71-D234-4D8D-BAC3-6E7B03FB79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CA49C-55AB-4391-865F-E9EC8BBF6F4E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15A6D4B7-94F8-40BC-96F3-4C0042AE8607}">
          <x14:formula1>
            <xm:f>'C:\Users\abra2\AppData\Local\Packages\Microsoft.MicrosoftEdge_8wekyb3d8bbwe\TempState\Downloads\[__ABRA Scoring Program  2-24-2020 MASTER (2).xlsm]DATA'!#REF!</xm:f>
          </x14:formula1>
          <xm:sqref>D2 B2:B4 D14:D16 B14:B16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903E-A76E-4442-B50A-418F4E9ADB77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72</v>
      </c>
      <c r="C2" s="11">
        <v>44177</v>
      </c>
      <c r="D2" s="12" t="s">
        <v>51</v>
      </c>
      <c r="E2" s="13">
        <v>197</v>
      </c>
      <c r="F2" s="13">
        <v>197</v>
      </c>
      <c r="G2" s="13">
        <v>198</v>
      </c>
      <c r="H2" s="13">
        <v>195</v>
      </c>
      <c r="I2" s="13">
        <v>199</v>
      </c>
      <c r="J2" s="13">
        <v>196</v>
      </c>
      <c r="K2" s="14">
        <v>6</v>
      </c>
      <c r="L2" s="14">
        <v>1182</v>
      </c>
      <c r="M2" s="15">
        <v>197</v>
      </c>
      <c r="N2" s="16">
        <v>4</v>
      </c>
      <c r="O2" s="17">
        <v>201</v>
      </c>
    </row>
    <row r="4" spans="1:17" x14ac:dyDescent="0.25">
      <c r="K4" s="7">
        <f>SUM(K2:K3)</f>
        <v>6</v>
      </c>
      <c r="L4" s="7">
        <f>SUM(L2:L3)</f>
        <v>1182</v>
      </c>
      <c r="M4" s="8">
        <f>SUM(L4/K4)</f>
        <v>197</v>
      </c>
      <c r="N4" s="7">
        <f>SUM(N2:N3)</f>
        <v>4</v>
      </c>
      <c r="O4" s="8">
        <f>SUM(M4+N4)</f>
        <v>201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701" priority="1" rank="1"/>
  </conditionalFormatting>
  <conditionalFormatting sqref="I2">
    <cfRule type="top10" dxfId="700" priority="6" rank="1"/>
  </conditionalFormatting>
  <conditionalFormatting sqref="E2">
    <cfRule type="top10" dxfId="699" priority="5" rank="1"/>
  </conditionalFormatting>
  <conditionalFormatting sqref="F2">
    <cfRule type="top10" dxfId="698" priority="4" rank="1"/>
  </conditionalFormatting>
  <conditionalFormatting sqref="G2">
    <cfRule type="top10" dxfId="697" priority="3" rank="1"/>
  </conditionalFormatting>
  <conditionalFormatting sqref="H2">
    <cfRule type="top10" dxfId="696" priority="2" rank="1"/>
  </conditionalFormatting>
  <hyperlinks>
    <hyperlink ref="Q1" location="'Virginia Indoor Rankings'!A1" display="Return to Rankings" xr:uid="{151D57AE-4915-44B6-92CA-5FF346F761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B26DE8-BCB7-4DE1-A094-331480FACE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BF2DA-91E2-4A4D-A4CE-F0A089E9FACE}">
  <dimension ref="A1:Q14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81</v>
      </c>
      <c r="C2" s="11">
        <v>44177</v>
      </c>
      <c r="D2" s="12" t="s">
        <v>51</v>
      </c>
      <c r="E2" s="13">
        <v>194</v>
      </c>
      <c r="F2" s="13">
        <v>190</v>
      </c>
      <c r="G2" s="13">
        <v>193</v>
      </c>
      <c r="H2" s="13">
        <v>194</v>
      </c>
      <c r="I2" s="13">
        <v>198</v>
      </c>
      <c r="J2" s="13">
        <v>191</v>
      </c>
      <c r="K2" s="14">
        <v>6</v>
      </c>
      <c r="L2" s="14">
        <v>1160</v>
      </c>
      <c r="M2" s="15">
        <v>193.33333333333334</v>
      </c>
      <c r="N2" s="16">
        <v>4</v>
      </c>
      <c r="O2" s="17">
        <v>197.33333333333334</v>
      </c>
    </row>
    <row r="4" spans="1:17" x14ac:dyDescent="0.25">
      <c r="K4" s="7">
        <f>SUM(K2:K3)</f>
        <v>6</v>
      </c>
      <c r="L4" s="7">
        <f>SUM(L2:L3)</f>
        <v>1160</v>
      </c>
      <c r="M4" s="8">
        <f>SUM(L4/K4)</f>
        <v>193.33333333333334</v>
      </c>
      <c r="N4" s="7">
        <f>SUM(N2:N3)</f>
        <v>4</v>
      </c>
      <c r="O4" s="8">
        <f>SUM(M4+N4)</f>
        <v>197.33333333333334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9" t="s">
        <v>31</v>
      </c>
      <c r="B12" s="10" t="s">
        <v>81</v>
      </c>
      <c r="C12" s="11">
        <v>44177</v>
      </c>
      <c r="D12" s="12" t="s">
        <v>51</v>
      </c>
      <c r="E12" s="13">
        <v>197</v>
      </c>
      <c r="F12" s="13">
        <v>197.001</v>
      </c>
      <c r="G12" s="13">
        <v>197</v>
      </c>
      <c r="H12" s="13">
        <v>195</v>
      </c>
      <c r="I12" s="13">
        <v>197</v>
      </c>
      <c r="J12" s="13">
        <v>193</v>
      </c>
      <c r="K12" s="14">
        <v>6</v>
      </c>
      <c r="L12" s="14">
        <v>1176.001</v>
      </c>
      <c r="M12" s="15">
        <v>196.00016666666667</v>
      </c>
      <c r="N12" s="16">
        <v>18</v>
      </c>
      <c r="O12" s="17">
        <v>214.00016666666667</v>
      </c>
    </row>
    <row r="14" spans="1:17" x14ac:dyDescent="0.25">
      <c r="K14" s="7">
        <f>SUM(K12:K13)</f>
        <v>6</v>
      </c>
      <c r="L14" s="7">
        <f>SUM(L12:L13)</f>
        <v>1176.001</v>
      </c>
      <c r="M14" s="8">
        <f>SUM(L14/K14)</f>
        <v>196.00016666666667</v>
      </c>
      <c r="N14" s="7">
        <f>SUM(N12:N13)</f>
        <v>18</v>
      </c>
      <c r="O14" s="8">
        <f>SUM(M14+N14)</f>
        <v>214.00016666666667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D12" name="Range1_1_1_1"/>
  </protectedRanges>
  <conditionalFormatting sqref="J2">
    <cfRule type="top10" dxfId="695" priority="13" rank="1"/>
  </conditionalFormatting>
  <conditionalFormatting sqref="I2">
    <cfRule type="top10" dxfId="694" priority="18" rank="1"/>
  </conditionalFormatting>
  <conditionalFormatting sqref="E2">
    <cfRule type="top10" dxfId="693" priority="17" rank="1"/>
  </conditionalFormatting>
  <conditionalFormatting sqref="F2">
    <cfRule type="top10" dxfId="692" priority="16" rank="1"/>
  </conditionalFormatting>
  <conditionalFormatting sqref="G2">
    <cfRule type="top10" dxfId="691" priority="15" rank="1"/>
  </conditionalFormatting>
  <conditionalFormatting sqref="H2">
    <cfRule type="top10" dxfId="690" priority="14" rank="1"/>
  </conditionalFormatting>
  <conditionalFormatting sqref="F12">
    <cfRule type="top10" dxfId="689" priority="6" rank="1"/>
  </conditionalFormatting>
  <conditionalFormatting sqref="G12">
    <cfRule type="top10" dxfId="688" priority="5" rank="1"/>
  </conditionalFormatting>
  <conditionalFormatting sqref="H12">
    <cfRule type="top10" dxfId="687" priority="4" rank="1"/>
  </conditionalFormatting>
  <conditionalFormatting sqref="I12">
    <cfRule type="top10" dxfId="686" priority="3" rank="1"/>
  </conditionalFormatting>
  <conditionalFormatting sqref="J12">
    <cfRule type="top10" dxfId="685" priority="2" rank="1"/>
  </conditionalFormatting>
  <conditionalFormatting sqref="E12">
    <cfRule type="top10" dxfId="684" priority="1" rank="1"/>
  </conditionalFormatting>
  <hyperlinks>
    <hyperlink ref="Q1" location="'Virginia Indoor Rankings'!A1" display="Return to Rankings" xr:uid="{5018EB5C-A67C-4429-851A-3791DAF9D6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6B456-5840-408F-8287-2E591CF02050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AED1-E9E2-460E-92D2-95A46060D928}">
  <dimension ref="A1:Q9"/>
  <sheetViews>
    <sheetView workbookViewId="0">
      <selection activeCell="A7" sqref="A7:O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110</v>
      </c>
      <c r="C2" s="11">
        <v>44364</v>
      </c>
      <c r="D2" s="12" t="s">
        <v>111</v>
      </c>
      <c r="E2" s="13">
        <v>199</v>
      </c>
      <c r="F2" s="13">
        <v>199</v>
      </c>
      <c r="G2" s="13">
        <v>200</v>
      </c>
      <c r="H2" s="13">
        <v>200.001</v>
      </c>
      <c r="I2" s="13"/>
      <c r="J2" s="13"/>
      <c r="K2" s="14">
        <v>4</v>
      </c>
      <c r="L2" s="14">
        <v>798.00099999999998</v>
      </c>
      <c r="M2" s="15">
        <v>199.50024999999999</v>
      </c>
      <c r="N2" s="16">
        <v>9</v>
      </c>
      <c r="O2" s="17">
        <v>208.50024999999999</v>
      </c>
    </row>
    <row r="3" spans="1:17" x14ac:dyDescent="0.25">
      <c r="A3" s="9" t="s">
        <v>106</v>
      </c>
      <c r="B3" s="10" t="s">
        <v>110</v>
      </c>
      <c r="C3" s="11">
        <v>44385</v>
      </c>
      <c r="D3" s="12" t="s">
        <v>107</v>
      </c>
      <c r="E3" s="13">
        <v>200</v>
      </c>
      <c r="F3" s="13">
        <v>199</v>
      </c>
      <c r="G3" s="13">
        <v>197</v>
      </c>
      <c r="H3" s="13">
        <v>195</v>
      </c>
      <c r="I3" s="13"/>
      <c r="J3" s="13"/>
      <c r="K3" s="14">
        <v>4</v>
      </c>
      <c r="L3" s="14">
        <v>791</v>
      </c>
      <c r="M3" s="15">
        <v>197.75</v>
      </c>
      <c r="N3" s="16">
        <v>9</v>
      </c>
      <c r="O3" s="17">
        <v>206.75</v>
      </c>
    </row>
    <row r="4" spans="1:17" x14ac:dyDescent="0.25">
      <c r="A4" s="9" t="s">
        <v>106</v>
      </c>
      <c r="B4" s="10" t="s">
        <v>116</v>
      </c>
      <c r="C4" s="11">
        <v>44427</v>
      </c>
      <c r="D4" s="12" t="s">
        <v>115</v>
      </c>
      <c r="E4" s="13">
        <v>197</v>
      </c>
      <c r="F4" s="13">
        <v>196</v>
      </c>
      <c r="G4" s="13">
        <v>199</v>
      </c>
      <c r="H4" s="13">
        <v>199</v>
      </c>
      <c r="I4" s="13"/>
      <c r="J4" s="13"/>
      <c r="K4" s="14">
        <v>4</v>
      </c>
      <c r="L4" s="14">
        <v>791</v>
      </c>
      <c r="M4" s="15">
        <v>197.75</v>
      </c>
      <c r="N4" s="16">
        <v>2</v>
      </c>
      <c r="O4" s="17">
        <v>199.75</v>
      </c>
    </row>
    <row r="5" spans="1:17" x14ac:dyDescent="0.25">
      <c r="A5" s="9" t="s">
        <v>106</v>
      </c>
      <c r="B5" s="10" t="s">
        <v>110</v>
      </c>
      <c r="C5" s="11">
        <v>44406</v>
      </c>
      <c r="D5" s="12" t="s">
        <v>118</v>
      </c>
      <c r="E5" s="13">
        <v>198</v>
      </c>
      <c r="F5" s="13">
        <v>200</v>
      </c>
      <c r="G5" s="13">
        <v>199</v>
      </c>
      <c r="H5" s="13">
        <v>199</v>
      </c>
      <c r="I5" s="13"/>
      <c r="J5" s="13"/>
      <c r="K5" s="14">
        <v>4</v>
      </c>
      <c r="L5" s="14">
        <v>796</v>
      </c>
      <c r="M5" s="15">
        <v>199</v>
      </c>
      <c r="N5" s="16">
        <v>11</v>
      </c>
      <c r="O5" s="17">
        <v>210</v>
      </c>
    </row>
    <row r="6" spans="1:17" x14ac:dyDescent="0.25">
      <c r="A6" s="9" t="s">
        <v>106</v>
      </c>
      <c r="B6" s="10" t="s">
        <v>110</v>
      </c>
      <c r="C6" s="11">
        <v>44481</v>
      </c>
      <c r="D6" s="12" t="s">
        <v>118</v>
      </c>
      <c r="E6" s="13">
        <v>198</v>
      </c>
      <c r="F6" s="13">
        <v>199</v>
      </c>
      <c r="G6" s="13">
        <v>199</v>
      </c>
      <c r="H6" s="13"/>
      <c r="I6" s="13"/>
      <c r="J6" s="13"/>
      <c r="K6" s="14">
        <v>3</v>
      </c>
      <c r="L6" s="14">
        <v>596</v>
      </c>
      <c r="M6" s="15">
        <v>198.66666666666666</v>
      </c>
      <c r="N6" s="16">
        <v>5</v>
      </c>
      <c r="O6" s="17">
        <v>203.66666666666666</v>
      </c>
    </row>
    <row r="7" spans="1:17" x14ac:dyDescent="0.25">
      <c r="A7" s="9" t="s">
        <v>106</v>
      </c>
      <c r="B7" s="10" t="s">
        <v>110</v>
      </c>
      <c r="C7" s="11">
        <v>44495</v>
      </c>
      <c r="D7" s="12" t="s">
        <v>118</v>
      </c>
      <c r="E7" s="13">
        <v>199</v>
      </c>
      <c r="F7" s="13">
        <v>199</v>
      </c>
      <c r="G7" s="13">
        <v>200</v>
      </c>
      <c r="H7" s="13"/>
      <c r="I7" s="13"/>
      <c r="J7" s="13"/>
      <c r="K7" s="14">
        <v>3</v>
      </c>
      <c r="L7" s="14">
        <v>598</v>
      </c>
      <c r="M7" s="15">
        <v>199.33333333333334</v>
      </c>
      <c r="N7" s="16">
        <v>9</v>
      </c>
      <c r="O7" s="17">
        <v>208.33333333333334</v>
      </c>
    </row>
    <row r="9" spans="1:17" x14ac:dyDescent="0.25">
      <c r="K9" s="7">
        <f>SUM(K2:K8)</f>
        <v>22</v>
      </c>
      <c r="L9" s="7">
        <f>SUM(L2:L8)</f>
        <v>4370.0010000000002</v>
      </c>
      <c r="M9" s="8">
        <f>SUM(L9/K9)</f>
        <v>198.6364090909091</v>
      </c>
      <c r="N9" s="7">
        <f>SUM(N2:N8)</f>
        <v>45</v>
      </c>
      <c r="O9" s="8">
        <f>SUM(M9+N9)</f>
        <v>243.6364090909091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7_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7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I5:J5 B5:C5" name="Range1_6_3"/>
    <protectedRange algorithmName="SHA-512" hashValue="ON39YdpmFHfN9f47KpiRvqrKx0V9+erV1CNkpWzYhW/Qyc6aT8rEyCrvauWSYGZK2ia3o7vd3akF07acHAFpOA==" saltValue="yVW9XmDwTqEnmpSGai0KYg==" spinCount="100000" sqref="D5" name="Range1_1_2_6"/>
    <protectedRange algorithmName="SHA-512" hashValue="ON39YdpmFHfN9f47KpiRvqrKx0V9+erV1CNkpWzYhW/Qyc6aT8rEyCrvauWSYGZK2ia3o7vd3akF07acHAFpOA==" saltValue="yVW9XmDwTqEnmpSGai0KYg==" spinCount="100000" sqref="E5:H5" name="Range1_3_1_6"/>
    <protectedRange algorithmName="SHA-512" hashValue="ON39YdpmFHfN9f47KpiRvqrKx0V9+erV1CNkpWzYhW/Qyc6aT8rEyCrvauWSYGZK2ia3o7vd3akF07acHAFpOA==" saltValue="yVW9XmDwTqEnmpSGai0KYg==" spinCount="100000" sqref="D6" name="Range1_1_3_4"/>
    <protectedRange algorithmName="SHA-512" hashValue="ON39YdpmFHfN9f47KpiRvqrKx0V9+erV1CNkpWzYhW/Qyc6aT8rEyCrvauWSYGZK2ia3o7vd3akF07acHAFpOA==" saltValue="yVW9XmDwTqEnmpSGai0KYg==" spinCount="100000" sqref="I6:J6 B6:C6" name="Range1_10"/>
    <protectedRange algorithmName="SHA-512" hashValue="ON39YdpmFHfN9f47KpiRvqrKx0V9+erV1CNkpWzYhW/Qyc6aT8rEyCrvauWSYGZK2ia3o7vd3akF07acHAFpOA==" saltValue="yVW9XmDwTqEnmpSGai0KYg==" spinCount="100000" sqref="E6:H6" name="Range1_3_18"/>
    <protectedRange algorithmName="SHA-512" hashValue="ON39YdpmFHfN9f47KpiRvqrKx0V9+erV1CNkpWzYhW/Qyc6aT8rEyCrvauWSYGZK2ia3o7vd3akF07acHAFpOA==" saltValue="yVW9XmDwTqEnmpSGai0KYg==" spinCount="100000" sqref="I7:J7 B7:C7" name="Range1_7_9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3_8"/>
  </protectedRanges>
  <conditionalFormatting sqref="F2">
    <cfRule type="top10" dxfId="683" priority="35" rank="1"/>
  </conditionalFormatting>
  <conditionalFormatting sqref="G2">
    <cfRule type="top10" dxfId="682" priority="34" rank="1"/>
  </conditionalFormatting>
  <conditionalFormatting sqref="H2">
    <cfRule type="top10" dxfId="681" priority="33" rank="1"/>
  </conditionalFormatting>
  <conditionalFormatting sqref="I2">
    <cfRule type="top10" dxfId="680" priority="31" rank="1"/>
  </conditionalFormatting>
  <conditionalFormatting sqref="J2">
    <cfRule type="top10" dxfId="679" priority="32" rank="1"/>
  </conditionalFormatting>
  <conditionalFormatting sqref="E2">
    <cfRule type="top10" dxfId="678" priority="36" rank="1"/>
  </conditionalFormatting>
  <conditionalFormatting sqref="F3">
    <cfRule type="top10" dxfId="677" priority="29" rank="1"/>
  </conditionalFormatting>
  <conditionalFormatting sqref="G3">
    <cfRule type="top10" dxfId="676" priority="28" rank="1"/>
  </conditionalFormatting>
  <conditionalFormatting sqref="H3">
    <cfRule type="top10" dxfId="675" priority="27" rank="1"/>
  </conditionalFormatting>
  <conditionalFormatting sqref="I3">
    <cfRule type="top10" dxfId="674" priority="25" rank="1"/>
  </conditionalFormatting>
  <conditionalFormatting sqref="J3">
    <cfRule type="top10" dxfId="673" priority="26" rank="1"/>
  </conditionalFormatting>
  <conditionalFormatting sqref="E3">
    <cfRule type="top10" dxfId="672" priority="30" rank="1"/>
  </conditionalFormatting>
  <conditionalFormatting sqref="F4">
    <cfRule type="top10" dxfId="671" priority="19" rank="1"/>
  </conditionalFormatting>
  <conditionalFormatting sqref="G4">
    <cfRule type="top10" dxfId="670" priority="20" rank="1"/>
  </conditionalFormatting>
  <conditionalFormatting sqref="H4">
    <cfRule type="top10" dxfId="669" priority="21" rank="1"/>
  </conditionalFormatting>
  <conditionalFormatting sqref="I4">
    <cfRule type="top10" dxfId="668" priority="22" rank="1"/>
  </conditionalFormatting>
  <conditionalFormatting sqref="J4">
    <cfRule type="top10" dxfId="667" priority="23" rank="1"/>
  </conditionalFormatting>
  <conditionalFormatting sqref="E4">
    <cfRule type="top10" dxfId="666" priority="24" rank="1"/>
  </conditionalFormatting>
  <conditionalFormatting sqref="F5">
    <cfRule type="top10" dxfId="665" priority="17" rank="1"/>
  </conditionalFormatting>
  <conditionalFormatting sqref="G5">
    <cfRule type="top10" dxfId="664" priority="16" rank="1"/>
  </conditionalFormatting>
  <conditionalFormatting sqref="H5">
    <cfRule type="top10" dxfId="663" priority="15" rank="1"/>
  </conditionalFormatting>
  <conditionalFormatting sqref="I5">
    <cfRule type="top10" dxfId="662" priority="13" rank="1"/>
  </conditionalFormatting>
  <conditionalFormatting sqref="J5">
    <cfRule type="top10" dxfId="661" priority="14" rank="1"/>
  </conditionalFormatting>
  <conditionalFormatting sqref="E5">
    <cfRule type="top10" dxfId="660" priority="18" rank="1"/>
  </conditionalFormatting>
  <conditionalFormatting sqref="F6">
    <cfRule type="top10" dxfId="659" priority="7" rank="1"/>
  </conditionalFormatting>
  <conditionalFormatting sqref="G6">
    <cfRule type="top10" dxfId="658" priority="8" rank="1"/>
  </conditionalFormatting>
  <conditionalFormatting sqref="H6">
    <cfRule type="top10" dxfId="657" priority="9" rank="1"/>
  </conditionalFormatting>
  <conditionalFormatting sqref="I6">
    <cfRule type="top10" dxfId="656" priority="10" rank="1"/>
  </conditionalFormatting>
  <conditionalFormatting sqref="J6">
    <cfRule type="top10" dxfId="655" priority="11" rank="1"/>
  </conditionalFormatting>
  <conditionalFormatting sqref="E6">
    <cfRule type="top10" dxfId="654" priority="12" rank="1"/>
  </conditionalFormatting>
  <conditionalFormatting sqref="F7">
    <cfRule type="top10" dxfId="653" priority="1" rank="1"/>
  </conditionalFormatting>
  <conditionalFormatting sqref="G7">
    <cfRule type="top10" dxfId="652" priority="2" rank="1"/>
  </conditionalFormatting>
  <conditionalFormatting sqref="H7">
    <cfRule type="top10" dxfId="651" priority="3" rank="1"/>
  </conditionalFormatting>
  <conditionalFormatting sqref="I7">
    <cfRule type="top10" dxfId="650" priority="4" rank="1"/>
  </conditionalFormatting>
  <conditionalFormatting sqref="J7">
    <cfRule type="top10" dxfId="649" priority="5" rank="1"/>
  </conditionalFormatting>
  <conditionalFormatting sqref="E7">
    <cfRule type="top10" dxfId="648" priority="6" rank="1"/>
  </conditionalFormatting>
  <hyperlinks>
    <hyperlink ref="Q1" location="'Virginia Indoor Rankings'!A1" display="Return to Rankings" xr:uid="{568384F2-329F-4F00-89A5-F452CF6EAB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D09231-2AC1-4A67-AD4D-B487E04008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CF20-EAF8-4270-A8F3-82BA5362922B}">
  <dimension ref="A1:Q5"/>
  <sheetViews>
    <sheetView workbookViewId="0">
      <selection activeCell="A2" sqref="A2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54</v>
      </c>
      <c r="C2" s="11">
        <v>44156</v>
      </c>
      <c r="D2" s="12" t="s">
        <v>51</v>
      </c>
      <c r="E2" s="13">
        <v>191</v>
      </c>
      <c r="F2" s="13">
        <v>189</v>
      </c>
      <c r="G2" s="13">
        <v>191</v>
      </c>
      <c r="H2" s="13">
        <v>194</v>
      </c>
      <c r="I2" s="13">
        <v>195</v>
      </c>
      <c r="J2" s="13">
        <v>196</v>
      </c>
      <c r="K2" s="14">
        <v>6</v>
      </c>
      <c r="L2" s="14">
        <v>1156</v>
      </c>
      <c r="M2" s="15">
        <v>192.66666666666666</v>
      </c>
      <c r="N2" s="16">
        <v>4</v>
      </c>
      <c r="O2" s="17">
        <v>196.66666666666666</v>
      </c>
    </row>
    <row r="3" spans="1:17" x14ac:dyDescent="0.25">
      <c r="A3" s="9" t="s">
        <v>32</v>
      </c>
      <c r="B3" s="10" t="s">
        <v>54</v>
      </c>
      <c r="C3" s="11">
        <v>44170</v>
      </c>
      <c r="D3" s="12" t="s">
        <v>51</v>
      </c>
      <c r="E3" s="13">
        <v>195</v>
      </c>
      <c r="F3" s="13">
        <v>195</v>
      </c>
      <c r="G3" s="13">
        <v>193</v>
      </c>
      <c r="H3" s="13">
        <v>195</v>
      </c>
      <c r="I3" s="13"/>
      <c r="J3" s="13"/>
      <c r="K3" s="14">
        <v>4</v>
      </c>
      <c r="L3" s="14">
        <v>778</v>
      </c>
      <c r="M3" s="15">
        <v>194.5</v>
      </c>
      <c r="N3" s="16">
        <v>2</v>
      </c>
      <c r="O3" s="17">
        <v>196.5</v>
      </c>
    </row>
    <row r="5" spans="1:17" x14ac:dyDescent="0.25">
      <c r="K5" s="7">
        <f>SUM(K2:K4)</f>
        <v>10</v>
      </c>
      <c r="L5" s="7">
        <f>SUM(L2:L4)</f>
        <v>1934</v>
      </c>
      <c r="M5" s="8">
        <f>SUM(L5/K5)</f>
        <v>193.4</v>
      </c>
      <c r="N5" s="7">
        <f>SUM(N2:N4)</f>
        <v>6</v>
      </c>
      <c r="O5" s="8">
        <f>SUM(M5+N5)</f>
        <v>199.4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J2">
    <cfRule type="top10" dxfId="647" priority="7" rank="1"/>
  </conditionalFormatting>
  <conditionalFormatting sqref="I2">
    <cfRule type="top10" dxfId="646" priority="12" rank="1"/>
  </conditionalFormatting>
  <conditionalFormatting sqref="E2">
    <cfRule type="top10" dxfId="645" priority="11" rank="1"/>
  </conditionalFormatting>
  <conditionalFormatting sqref="F2">
    <cfRule type="top10" dxfId="644" priority="10" rank="1"/>
  </conditionalFormatting>
  <conditionalFormatting sqref="G2">
    <cfRule type="top10" dxfId="643" priority="9" rank="1"/>
  </conditionalFormatting>
  <conditionalFormatting sqref="H2">
    <cfRule type="top10" dxfId="642" priority="8" rank="1"/>
  </conditionalFormatting>
  <conditionalFormatting sqref="I3">
    <cfRule type="top10" dxfId="641" priority="6" rank="1"/>
  </conditionalFormatting>
  <conditionalFormatting sqref="E3">
    <cfRule type="top10" dxfId="640" priority="5" rank="1"/>
  </conditionalFormatting>
  <conditionalFormatting sqref="F3">
    <cfRule type="top10" dxfId="639" priority="4" rank="1"/>
  </conditionalFormatting>
  <conditionalFormatting sqref="G3">
    <cfRule type="top10" dxfId="638" priority="3" rank="1"/>
  </conditionalFormatting>
  <conditionalFormatting sqref="H3">
    <cfRule type="top10" dxfId="637" priority="2" rank="1"/>
  </conditionalFormatting>
  <conditionalFormatting sqref="J3">
    <cfRule type="top10" dxfId="636" priority="1" rank="1"/>
  </conditionalFormatting>
  <hyperlinks>
    <hyperlink ref="Q1" location="'Virginia Indoor Rankings'!A1" display="Return to Rankings" xr:uid="{3633314C-4EFD-4858-8256-522511EE6A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8D8BBB-B32E-440A-A98E-33507B8F98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F41D-E575-4B92-814B-A2B7B8118C29}">
  <sheetPr codeName="Sheet84"/>
  <dimension ref="A1:Q26"/>
  <sheetViews>
    <sheetView workbookViewId="0">
      <selection activeCell="A28" sqref="A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25</v>
      </c>
      <c r="C2" s="11">
        <v>44156</v>
      </c>
      <c r="D2" s="12" t="s">
        <v>51</v>
      </c>
      <c r="E2" s="13">
        <v>194</v>
      </c>
      <c r="F2" s="13">
        <v>193</v>
      </c>
      <c r="G2" s="13">
        <v>195</v>
      </c>
      <c r="H2" s="13">
        <v>198</v>
      </c>
      <c r="I2" s="13">
        <v>198</v>
      </c>
      <c r="J2" s="13">
        <v>199</v>
      </c>
      <c r="K2" s="14">
        <v>6</v>
      </c>
      <c r="L2" s="14">
        <v>1177</v>
      </c>
      <c r="M2" s="15">
        <v>196.16666666666666</v>
      </c>
      <c r="N2" s="16">
        <v>4</v>
      </c>
      <c r="O2" s="17">
        <v>200.16666666666666</v>
      </c>
    </row>
    <row r="3" spans="1:17" x14ac:dyDescent="0.25">
      <c r="A3" s="9" t="s">
        <v>32</v>
      </c>
      <c r="B3" s="10" t="s">
        <v>25</v>
      </c>
      <c r="C3" s="11">
        <v>44170</v>
      </c>
      <c r="D3" s="12" t="s">
        <v>51</v>
      </c>
      <c r="E3" s="13">
        <v>196</v>
      </c>
      <c r="F3" s="13">
        <v>198</v>
      </c>
      <c r="G3" s="13">
        <v>196</v>
      </c>
      <c r="H3" s="13">
        <v>193</v>
      </c>
      <c r="I3" s="13"/>
      <c r="J3" s="13"/>
      <c r="K3" s="14">
        <v>4</v>
      </c>
      <c r="L3" s="14">
        <v>783</v>
      </c>
      <c r="M3" s="15">
        <v>195.75</v>
      </c>
      <c r="N3" s="16">
        <v>4</v>
      </c>
      <c r="O3" s="17">
        <v>199.75</v>
      </c>
    </row>
    <row r="4" spans="1:17" x14ac:dyDescent="0.25">
      <c r="A4" s="9" t="s">
        <v>32</v>
      </c>
      <c r="B4" s="10" t="s">
        <v>65</v>
      </c>
      <c r="C4" s="11">
        <v>44177</v>
      </c>
      <c r="D4" s="12" t="s">
        <v>51</v>
      </c>
      <c r="E4" s="13">
        <v>198</v>
      </c>
      <c r="F4" s="13">
        <v>196</v>
      </c>
      <c r="G4" s="13">
        <v>199</v>
      </c>
      <c r="H4" s="13">
        <v>198</v>
      </c>
      <c r="I4" s="13">
        <v>200.001</v>
      </c>
      <c r="J4" s="13">
        <v>196</v>
      </c>
      <c r="K4" s="14">
        <v>6</v>
      </c>
      <c r="L4" s="14">
        <v>1187.001</v>
      </c>
      <c r="M4" s="15">
        <v>197.83349999999999</v>
      </c>
      <c r="N4" s="16">
        <v>8</v>
      </c>
      <c r="O4" s="17">
        <v>205.83349999999999</v>
      </c>
    </row>
    <row r="5" spans="1:17" x14ac:dyDescent="0.25">
      <c r="A5" s="9" t="s">
        <v>32</v>
      </c>
      <c r="B5" s="10" t="s">
        <v>25</v>
      </c>
      <c r="C5" s="11">
        <v>44219</v>
      </c>
      <c r="D5" s="11" t="s">
        <v>51</v>
      </c>
      <c r="E5" s="13">
        <v>199</v>
      </c>
      <c r="F5" s="13">
        <v>195</v>
      </c>
      <c r="G5" s="13"/>
      <c r="H5" s="13"/>
      <c r="I5" s="13"/>
      <c r="J5" s="13"/>
      <c r="K5" s="14">
        <v>2</v>
      </c>
      <c r="L5" s="14">
        <v>394</v>
      </c>
      <c r="M5" s="15">
        <v>197</v>
      </c>
      <c r="N5" s="16">
        <v>2</v>
      </c>
      <c r="O5" s="17">
        <v>199</v>
      </c>
    </row>
    <row r="6" spans="1:17" x14ac:dyDescent="0.25">
      <c r="A6" s="9" t="s">
        <v>32</v>
      </c>
      <c r="B6" s="10" t="s">
        <v>25</v>
      </c>
      <c r="C6" s="11">
        <v>44226</v>
      </c>
      <c r="D6" s="11" t="s">
        <v>51</v>
      </c>
      <c r="E6" s="13">
        <v>198</v>
      </c>
      <c r="F6" s="13">
        <v>199</v>
      </c>
      <c r="G6" s="13">
        <v>196</v>
      </c>
      <c r="H6" s="13"/>
      <c r="I6" s="13"/>
      <c r="J6" s="13"/>
      <c r="K6" s="14">
        <v>3</v>
      </c>
      <c r="L6" s="14">
        <v>593</v>
      </c>
      <c r="M6" s="15">
        <v>197.66666666666666</v>
      </c>
      <c r="N6" s="16">
        <v>2</v>
      </c>
      <c r="O6" s="17">
        <v>199.66666666666666</v>
      </c>
    </row>
    <row r="7" spans="1:17" x14ac:dyDescent="0.25">
      <c r="A7" s="9" t="s">
        <v>32</v>
      </c>
      <c r="B7" s="10" t="s">
        <v>25</v>
      </c>
      <c r="C7" s="11">
        <v>44233</v>
      </c>
      <c r="D7" s="12" t="s">
        <v>51</v>
      </c>
      <c r="E7" s="13">
        <v>199</v>
      </c>
      <c r="F7" s="13">
        <v>196</v>
      </c>
      <c r="G7" s="13">
        <v>199</v>
      </c>
      <c r="H7" s="13">
        <v>199</v>
      </c>
      <c r="I7" s="13"/>
      <c r="J7" s="13"/>
      <c r="K7" s="14">
        <v>4</v>
      </c>
      <c r="L7" s="14">
        <v>793</v>
      </c>
      <c r="M7" s="15">
        <v>198.25</v>
      </c>
      <c r="N7" s="16">
        <v>4</v>
      </c>
      <c r="O7" s="17">
        <v>202.25</v>
      </c>
    </row>
    <row r="8" spans="1:17" x14ac:dyDescent="0.25">
      <c r="A8" s="9" t="s">
        <v>106</v>
      </c>
      <c r="B8" s="10" t="s">
        <v>25</v>
      </c>
      <c r="C8" s="11">
        <v>44261</v>
      </c>
      <c r="D8" s="12" t="s">
        <v>107</v>
      </c>
      <c r="E8" s="13">
        <v>196</v>
      </c>
      <c r="F8" s="13">
        <v>197</v>
      </c>
      <c r="G8" s="13">
        <v>198</v>
      </c>
      <c r="H8" s="13">
        <v>198</v>
      </c>
      <c r="I8" s="13"/>
      <c r="J8" s="13"/>
      <c r="K8" s="14">
        <v>4</v>
      </c>
      <c r="L8" s="14">
        <v>789</v>
      </c>
      <c r="M8" s="15">
        <v>197.25</v>
      </c>
      <c r="N8" s="16">
        <v>4</v>
      </c>
      <c r="O8" s="17">
        <v>201.25</v>
      </c>
    </row>
    <row r="9" spans="1:17" x14ac:dyDescent="0.25">
      <c r="A9" s="9" t="s">
        <v>106</v>
      </c>
      <c r="B9" s="10" t="s">
        <v>25</v>
      </c>
      <c r="C9" s="11">
        <v>44301</v>
      </c>
      <c r="D9" s="12" t="s">
        <v>107</v>
      </c>
      <c r="E9" s="13">
        <v>198</v>
      </c>
      <c r="F9" s="13">
        <v>200</v>
      </c>
      <c r="G9" s="13">
        <v>199</v>
      </c>
      <c r="H9" s="13">
        <v>198</v>
      </c>
      <c r="I9" s="13"/>
      <c r="J9" s="13"/>
      <c r="K9" s="14">
        <v>4</v>
      </c>
      <c r="L9" s="14">
        <v>795</v>
      </c>
      <c r="M9" s="15">
        <v>198.75</v>
      </c>
      <c r="N9" s="16">
        <v>7</v>
      </c>
      <c r="O9" s="17">
        <v>205.75</v>
      </c>
    </row>
    <row r="10" spans="1:17" x14ac:dyDescent="0.25">
      <c r="A10" s="9" t="s">
        <v>106</v>
      </c>
      <c r="B10" s="10" t="s">
        <v>25</v>
      </c>
      <c r="C10" s="11">
        <v>44315</v>
      </c>
      <c r="D10" s="12" t="s">
        <v>107</v>
      </c>
      <c r="E10" s="13">
        <v>199</v>
      </c>
      <c r="F10" s="13">
        <v>198</v>
      </c>
      <c r="G10" s="13">
        <v>197</v>
      </c>
      <c r="H10" s="13">
        <v>199</v>
      </c>
      <c r="I10" s="13"/>
      <c r="J10" s="13"/>
      <c r="K10" s="14">
        <v>4</v>
      </c>
      <c r="L10" s="14">
        <v>793</v>
      </c>
      <c r="M10" s="15">
        <v>198.25</v>
      </c>
      <c r="N10" s="16">
        <v>2</v>
      </c>
      <c r="O10" s="17">
        <v>200.25</v>
      </c>
    </row>
    <row r="11" spans="1:17" x14ac:dyDescent="0.25">
      <c r="A11" s="9" t="s">
        <v>106</v>
      </c>
      <c r="B11" s="10" t="s">
        <v>25</v>
      </c>
      <c r="C11" s="11">
        <v>44329</v>
      </c>
      <c r="D11" s="12" t="s">
        <v>107</v>
      </c>
      <c r="E11" s="13">
        <v>199</v>
      </c>
      <c r="F11" s="13">
        <v>199</v>
      </c>
      <c r="G11" s="13">
        <v>199</v>
      </c>
      <c r="H11" s="13">
        <v>200</v>
      </c>
      <c r="I11" s="13"/>
      <c r="J11" s="13"/>
      <c r="K11" s="14">
        <v>4</v>
      </c>
      <c r="L11" s="14">
        <v>797</v>
      </c>
      <c r="M11" s="15">
        <v>199.25</v>
      </c>
      <c r="N11" s="16">
        <v>6</v>
      </c>
      <c r="O11" s="17">
        <v>205.25</v>
      </c>
    </row>
    <row r="12" spans="1:17" x14ac:dyDescent="0.25">
      <c r="A12" s="9" t="s">
        <v>106</v>
      </c>
      <c r="B12" s="10" t="s">
        <v>25</v>
      </c>
      <c r="C12" s="11">
        <v>44364</v>
      </c>
      <c r="D12" s="12" t="s">
        <v>111</v>
      </c>
      <c r="E12" s="13">
        <v>198</v>
      </c>
      <c r="F12" s="13">
        <v>199</v>
      </c>
      <c r="G12" s="13">
        <v>199</v>
      </c>
      <c r="H12" s="13">
        <v>197</v>
      </c>
      <c r="I12" s="13"/>
      <c r="J12" s="13"/>
      <c r="K12" s="14">
        <v>4</v>
      </c>
      <c r="L12" s="14">
        <v>793</v>
      </c>
      <c r="M12" s="15">
        <v>198.25</v>
      </c>
      <c r="N12" s="16">
        <v>2</v>
      </c>
      <c r="O12" s="17">
        <v>200.25</v>
      </c>
    </row>
    <row r="13" spans="1:17" x14ac:dyDescent="0.25">
      <c r="A13" s="9" t="s">
        <v>106</v>
      </c>
      <c r="B13" s="10" t="s">
        <v>25</v>
      </c>
      <c r="C13" s="11">
        <v>44385</v>
      </c>
      <c r="D13" s="12" t="s">
        <v>107</v>
      </c>
      <c r="E13" s="13">
        <v>194</v>
      </c>
      <c r="F13" s="13">
        <v>197</v>
      </c>
      <c r="G13" s="13">
        <v>198</v>
      </c>
      <c r="H13" s="13">
        <v>194</v>
      </c>
      <c r="I13" s="13"/>
      <c r="J13" s="13"/>
      <c r="K13" s="14">
        <v>4</v>
      </c>
      <c r="L13" s="14">
        <v>783</v>
      </c>
      <c r="M13" s="15">
        <v>195.75</v>
      </c>
      <c r="N13" s="16">
        <v>5</v>
      </c>
      <c r="O13" s="17">
        <v>200.75</v>
      </c>
    </row>
    <row r="14" spans="1:17" x14ac:dyDescent="0.25">
      <c r="A14" s="9" t="s">
        <v>106</v>
      </c>
      <c r="B14" s="10" t="s">
        <v>25</v>
      </c>
      <c r="C14" s="11">
        <v>44427</v>
      </c>
      <c r="D14" s="12" t="s">
        <v>115</v>
      </c>
      <c r="E14" s="13">
        <v>198</v>
      </c>
      <c r="F14" s="13">
        <v>197</v>
      </c>
      <c r="G14" s="13">
        <v>198</v>
      </c>
      <c r="H14" s="13">
        <v>199</v>
      </c>
      <c r="I14" s="13"/>
      <c r="J14" s="13"/>
      <c r="K14" s="14">
        <v>4</v>
      </c>
      <c r="L14" s="14">
        <v>792</v>
      </c>
      <c r="M14" s="15">
        <v>198</v>
      </c>
      <c r="N14" s="16">
        <v>2</v>
      </c>
      <c r="O14" s="17">
        <v>200</v>
      </c>
    </row>
    <row r="15" spans="1:17" x14ac:dyDescent="0.25">
      <c r="A15" s="9" t="s">
        <v>106</v>
      </c>
      <c r="B15" s="10" t="s">
        <v>25</v>
      </c>
      <c r="C15" s="11">
        <v>44448</v>
      </c>
      <c r="D15" s="12" t="s">
        <v>118</v>
      </c>
      <c r="E15" s="13">
        <v>196</v>
      </c>
      <c r="F15" s="13">
        <v>198</v>
      </c>
      <c r="G15" s="13">
        <v>200</v>
      </c>
      <c r="H15" s="13">
        <v>197</v>
      </c>
      <c r="I15" s="13"/>
      <c r="J15" s="13"/>
      <c r="K15" s="14">
        <v>4</v>
      </c>
      <c r="L15" s="14">
        <v>791</v>
      </c>
      <c r="M15" s="15">
        <v>197.75</v>
      </c>
      <c r="N15" s="16">
        <v>3</v>
      </c>
      <c r="O15" s="17">
        <v>200.75</v>
      </c>
    </row>
    <row r="16" spans="1:17" x14ac:dyDescent="0.25">
      <c r="A16" s="9" t="s">
        <v>106</v>
      </c>
      <c r="B16" s="10" t="s">
        <v>25</v>
      </c>
      <c r="C16" s="11">
        <v>44406</v>
      </c>
      <c r="D16" s="12" t="s">
        <v>118</v>
      </c>
      <c r="E16" s="13">
        <v>197</v>
      </c>
      <c r="F16" s="13">
        <v>197</v>
      </c>
      <c r="G16" s="13">
        <v>196</v>
      </c>
      <c r="H16" s="13">
        <v>199.001</v>
      </c>
      <c r="I16" s="13"/>
      <c r="J16" s="13"/>
      <c r="K16" s="14">
        <v>4</v>
      </c>
      <c r="L16" s="14">
        <v>789.00099999999998</v>
      </c>
      <c r="M16" s="15">
        <v>197.25024999999999</v>
      </c>
      <c r="N16" s="16">
        <v>6</v>
      </c>
      <c r="O16" s="17">
        <v>203.25024999999999</v>
      </c>
    </row>
    <row r="17" spans="1:15" x14ac:dyDescent="0.25">
      <c r="A17" s="9" t="s">
        <v>106</v>
      </c>
      <c r="B17" s="10" t="s">
        <v>25</v>
      </c>
      <c r="C17" s="11">
        <v>44488</v>
      </c>
      <c r="D17" s="12" t="s">
        <v>118</v>
      </c>
      <c r="E17" s="13">
        <v>198</v>
      </c>
      <c r="F17" s="13">
        <v>198</v>
      </c>
      <c r="G17" s="13">
        <v>200</v>
      </c>
      <c r="H17" s="13"/>
      <c r="I17" s="13"/>
      <c r="J17" s="13"/>
      <c r="K17" s="14">
        <v>3</v>
      </c>
      <c r="L17" s="14">
        <v>596</v>
      </c>
      <c r="M17" s="15">
        <v>198.66666666666666</v>
      </c>
      <c r="N17" s="16">
        <v>11</v>
      </c>
      <c r="O17" s="17">
        <v>209.66666666666666</v>
      </c>
    </row>
    <row r="18" spans="1:15" x14ac:dyDescent="0.25">
      <c r="A18" s="9" t="s">
        <v>106</v>
      </c>
      <c r="B18" s="10" t="s">
        <v>25</v>
      </c>
      <c r="C18" s="11">
        <v>44495</v>
      </c>
      <c r="D18" s="12" t="s">
        <v>118</v>
      </c>
      <c r="E18" s="13">
        <v>198</v>
      </c>
      <c r="F18" s="13">
        <v>195</v>
      </c>
      <c r="G18" s="13">
        <v>196</v>
      </c>
      <c r="H18" s="13"/>
      <c r="I18" s="13"/>
      <c r="J18" s="13"/>
      <c r="K18" s="14">
        <v>3</v>
      </c>
      <c r="L18" s="14">
        <v>589</v>
      </c>
      <c r="M18" s="15">
        <v>196.33333333333334</v>
      </c>
      <c r="N18" s="16">
        <v>3</v>
      </c>
      <c r="O18" s="17">
        <v>199.33333333333334</v>
      </c>
    </row>
    <row r="19" spans="1:15" x14ac:dyDescent="0.25">
      <c r="A19" s="9" t="s">
        <v>106</v>
      </c>
      <c r="B19" s="10" t="s">
        <v>25</v>
      </c>
      <c r="C19" s="11">
        <v>44506</v>
      </c>
      <c r="D19" s="12" t="s">
        <v>118</v>
      </c>
      <c r="E19" s="13">
        <v>197</v>
      </c>
      <c r="F19" s="13">
        <v>199</v>
      </c>
      <c r="G19" s="13">
        <v>198</v>
      </c>
      <c r="H19" s="13">
        <v>199</v>
      </c>
      <c r="I19" s="13"/>
      <c r="J19" s="13"/>
      <c r="K19" s="14">
        <v>4</v>
      </c>
      <c r="L19" s="14">
        <v>793</v>
      </c>
      <c r="M19" s="15">
        <v>198.25</v>
      </c>
      <c r="N19" s="16">
        <v>5</v>
      </c>
      <c r="O19" s="17">
        <v>203.25</v>
      </c>
    </row>
    <row r="20" spans="1:15" x14ac:dyDescent="0.25">
      <c r="A20" s="9" t="s">
        <v>106</v>
      </c>
      <c r="B20" s="10" t="s">
        <v>25</v>
      </c>
      <c r="C20" s="11">
        <v>44516</v>
      </c>
      <c r="D20" s="12" t="s">
        <v>118</v>
      </c>
      <c r="E20" s="13">
        <v>184</v>
      </c>
      <c r="F20" s="13">
        <v>197</v>
      </c>
      <c r="G20" s="13">
        <v>198</v>
      </c>
      <c r="H20" s="13"/>
      <c r="I20" s="13"/>
      <c r="J20" s="13"/>
      <c r="K20" s="14">
        <v>3</v>
      </c>
      <c r="L20" s="14">
        <v>579</v>
      </c>
      <c r="M20" s="15">
        <v>193</v>
      </c>
      <c r="N20" s="16">
        <v>2</v>
      </c>
      <c r="O20" s="17">
        <v>195</v>
      </c>
    </row>
    <row r="21" spans="1:15" x14ac:dyDescent="0.25">
      <c r="A21" s="9" t="s">
        <v>106</v>
      </c>
      <c r="B21" s="10" t="s">
        <v>25</v>
      </c>
      <c r="C21" s="11">
        <v>44520</v>
      </c>
      <c r="D21" s="12" t="s">
        <v>118</v>
      </c>
      <c r="E21" s="13">
        <v>198</v>
      </c>
      <c r="F21" s="13">
        <v>199</v>
      </c>
      <c r="G21" s="13">
        <v>197</v>
      </c>
      <c r="H21" s="13">
        <v>199</v>
      </c>
      <c r="I21" s="13">
        <v>198</v>
      </c>
      <c r="J21" s="13">
        <v>200</v>
      </c>
      <c r="K21" s="14">
        <v>6</v>
      </c>
      <c r="L21" s="14">
        <v>1191</v>
      </c>
      <c r="M21" s="15">
        <v>198.5</v>
      </c>
      <c r="N21" s="16">
        <v>4</v>
      </c>
      <c r="O21" s="17">
        <v>202.5</v>
      </c>
    </row>
    <row r="22" spans="1:15" x14ac:dyDescent="0.25">
      <c r="A22" s="9" t="s">
        <v>106</v>
      </c>
      <c r="B22" s="10" t="s">
        <v>25</v>
      </c>
      <c r="C22" s="11">
        <v>44530</v>
      </c>
      <c r="D22" s="12" t="s">
        <v>118</v>
      </c>
      <c r="E22" s="13">
        <v>193</v>
      </c>
      <c r="F22" s="13">
        <v>199</v>
      </c>
      <c r="G22" s="13">
        <v>200</v>
      </c>
      <c r="H22" s="13"/>
      <c r="I22" s="13"/>
      <c r="J22" s="13"/>
      <c r="K22" s="14">
        <v>3</v>
      </c>
      <c r="L22" s="14">
        <v>592</v>
      </c>
      <c r="M22" s="15">
        <v>197.33333333333334</v>
      </c>
      <c r="N22" s="16">
        <v>5</v>
      </c>
      <c r="O22" s="17">
        <v>202.33333333333334</v>
      </c>
    </row>
    <row r="23" spans="1:15" x14ac:dyDescent="0.25">
      <c r="A23" s="9" t="s">
        <v>106</v>
      </c>
      <c r="B23" s="10" t="s">
        <v>25</v>
      </c>
      <c r="C23" s="11">
        <v>44537</v>
      </c>
      <c r="D23" s="12" t="s">
        <v>107</v>
      </c>
      <c r="E23" s="13">
        <v>198</v>
      </c>
      <c r="F23" s="13">
        <v>198.001</v>
      </c>
      <c r="G23" s="13">
        <v>199</v>
      </c>
      <c r="H23" s="13"/>
      <c r="I23" s="13"/>
      <c r="J23" s="13"/>
      <c r="K23" s="14">
        <v>3</v>
      </c>
      <c r="L23" s="14">
        <v>595.00099999999998</v>
      </c>
      <c r="M23" s="15">
        <v>198.33366666666666</v>
      </c>
      <c r="N23" s="16">
        <v>9</v>
      </c>
      <c r="O23" s="17">
        <v>207.33366666666666</v>
      </c>
    </row>
    <row r="24" spans="1:15" x14ac:dyDescent="0.25">
      <c r="A24" s="9" t="s">
        <v>106</v>
      </c>
      <c r="B24" s="10" t="s">
        <v>25</v>
      </c>
      <c r="C24" s="11">
        <v>44534</v>
      </c>
      <c r="D24" s="12" t="s">
        <v>107</v>
      </c>
      <c r="E24" s="13">
        <v>197</v>
      </c>
      <c r="F24" s="13">
        <v>198</v>
      </c>
      <c r="G24" s="13">
        <v>196</v>
      </c>
      <c r="H24" s="13">
        <v>196</v>
      </c>
      <c r="I24" s="13">
        <v>195</v>
      </c>
      <c r="J24" s="13"/>
      <c r="K24" s="14">
        <v>5</v>
      </c>
      <c r="L24" s="14">
        <v>982</v>
      </c>
      <c r="M24" s="15">
        <v>196.4</v>
      </c>
      <c r="N24" s="16">
        <v>6</v>
      </c>
      <c r="O24" s="17">
        <v>202.4</v>
      </c>
    </row>
    <row r="26" spans="1:15" x14ac:dyDescent="0.25">
      <c r="K26" s="7">
        <f>SUM(K2:K25)</f>
        <v>91</v>
      </c>
      <c r="L26" s="7">
        <f>SUM(L2:L25)</f>
        <v>17966.003000000001</v>
      </c>
      <c r="M26" s="8">
        <f>SUM(L26/K26)</f>
        <v>197.4286043956044</v>
      </c>
      <c r="N26" s="7">
        <f>SUM(N2:N25)</f>
        <v>106</v>
      </c>
      <c r="O26" s="8">
        <f>SUM(M26+N26)</f>
        <v>303.4286043956044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:D4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D5" name="Range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D6" name="Range1_9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8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I8:J8 B8:C8" name="Range1_17"/>
    <protectedRange algorithmName="SHA-512" hashValue="ON39YdpmFHfN9f47KpiRvqrKx0V9+erV1CNkpWzYhW/Qyc6aT8rEyCrvauWSYGZK2ia3o7vd3akF07acHAFpOA==" saltValue="yVW9XmDwTqEnmpSGai0KYg==" spinCount="100000" sqref="D8" name="Range1_1_7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10:J10 B10:C10" name="Range1_20"/>
    <protectedRange algorithmName="SHA-512" hashValue="ON39YdpmFHfN9f47KpiRvqrKx0V9+erV1CNkpWzYhW/Qyc6aT8rEyCrvauWSYGZK2ia3o7vd3akF07acHAFpOA==" saltValue="yVW9XmDwTqEnmpSGai0KYg==" spinCount="100000" sqref="D10" name="Range1_1_13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I11:J11 B11:C11" name="Range1_19_1"/>
    <protectedRange algorithmName="SHA-512" hashValue="ON39YdpmFHfN9f47KpiRvqrKx0V9+erV1CNkpWzYhW/Qyc6aT8rEyCrvauWSYGZK2ia3o7vd3akF07acHAFpOA==" saltValue="yVW9XmDwTqEnmpSGai0KYg==" spinCount="100000" sqref="D11" name="Range1_1_13_2"/>
    <protectedRange algorithmName="SHA-512" hashValue="ON39YdpmFHfN9f47KpiRvqrKx0V9+erV1CNkpWzYhW/Qyc6aT8rEyCrvauWSYGZK2ia3o7vd3akF07acHAFpOA==" saltValue="yVW9XmDwTqEnmpSGai0KYg==" spinCount="100000" sqref="E11:H11" name="Range1_3_7_2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I9:J9 B9:C9" name="Range1_18"/>
    <protectedRange algorithmName="SHA-512" hashValue="ON39YdpmFHfN9f47KpiRvqrKx0V9+erV1CNkpWzYhW/Qyc6aT8rEyCrvauWSYGZK2ia3o7vd3akF07acHAFpOA==" saltValue="yVW9XmDwTqEnmpSGai0KYg==" spinCount="100000" sqref="E9:H9" name="Range1_3_10"/>
    <protectedRange algorithmName="SHA-512" hashValue="ON39YdpmFHfN9f47KpiRvqrKx0V9+erV1CNkpWzYhW/Qyc6aT8rEyCrvauWSYGZK2ia3o7vd3akF07acHAFpOA==" saltValue="yVW9XmDwTqEnmpSGai0KYg==" spinCount="100000" sqref="I12:J12 B12:C12" name="Range1_1_1"/>
    <protectedRange algorithmName="SHA-512" hashValue="ON39YdpmFHfN9f47KpiRvqrKx0V9+erV1CNkpWzYhW/Qyc6aT8rEyCrvauWSYGZK2ia3o7vd3akF07acHAFpOA==" saltValue="yVW9XmDwTqEnmpSGai0KYg==" spinCount="100000" sqref="D12" name="Range1_1_17"/>
    <protectedRange algorithmName="SHA-512" hashValue="ON39YdpmFHfN9f47KpiRvqrKx0V9+erV1CNkpWzYhW/Qyc6aT8rEyCrvauWSYGZK2ia3o7vd3akF07acHAFpOA==" saltValue="yVW9XmDwTqEnmpSGai0KYg==" spinCount="100000" sqref="E12:H12" name="Range1_3_1"/>
    <protectedRange algorithmName="SHA-512" hashValue="ON39YdpmFHfN9f47KpiRvqrKx0V9+erV1CNkpWzYhW/Qyc6aT8rEyCrvauWSYGZK2ia3o7vd3akF07acHAFpOA==" saltValue="yVW9XmDwTqEnmpSGai0KYg==" spinCount="100000" sqref="I13:J13 B13:C13" name="Range1_9_1"/>
    <protectedRange algorithmName="SHA-512" hashValue="ON39YdpmFHfN9f47KpiRvqrKx0V9+erV1CNkpWzYhW/Qyc6aT8rEyCrvauWSYGZK2ia3o7vd3akF07acHAFpOA==" saltValue="yVW9XmDwTqEnmpSGai0KYg==" spinCount="100000" sqref="D13" name="Range1_1_1_1"/>
    <protectedRange algorithmName="SHA-512" hashValue="ON39YdpmFHfN9f47KpiRvqrKx0V9+erV1CNkpWzYhW/Qyc6aT8rEyCrvauWSYGZK2ia3o7vd3akF07acHAFpOA==" saltValue="yVW9XmDwTqEnmpSGai0KYg==" spinCount="100000" sqref="E13:H13" name="Range1_3_5_1"/>
    <protectedRange algorithmName="SHA-512" hashValue="ON39YdpmFHfN9f47KpiRvqrKx0V9+erV1CNkpWzYhW/Qyc6aT8rEyCrvauWSYGZK2ia3o7vd3akF07acHAFpOA==" saltValue="yVW9XmDwTqEnmpSGai0KYg==" spinCount="100000" sqref="I14:J14 B14:C14" name="Range1_27"/>
    <protectedRange algorithmName="SHA-512" hashValue="ON39YdpmFHfN9f47KpiRvqrKx0V9+erV1CNkpWzYhW/Qyc6aT8rEyCrvauWSYGZK2ia3o7vd3akF07acHAFpOA==" saltValue="yVW9XmDwTqEnmpSGai0KYg==" spinCount="100000" sqref="D14" name="Range1_1_21"/>
    <protectedRange algorithmName="SHA-512" hashValue="ON39YdpmFHfN9f47KpiRvqrKx0V9+erV1CNkpWzYhW/Qyc6aT8rEyCrvauWSYGZK2ia3o7vd3akF07acHAFpOA==" saltValue="yVW9XmDwTqEnmpSGai0KYg==" spinCount="100000" sqref="E14:H14" name="Range1_3_15"/>
    <protectedRange algorithmName="SHA-512" hashValue="ON39YdpmFHfN9f47KpiRvqrKx0V9+erV1CNkpWzYhW/Qyc6aT8rEyCrvauWSYGZK2ia3o7vd3akF07acHAFpOA==" saltValue="yVW9XmDwTqEnmpSGai0KYg==" spinCount="100000" sqref="I15:J15 B15:C15" name="Range1_2"/>
    <protectedRange algorithmName="SHA-512" hashValue="ON39YdpmFHfN9f47KpiRvqrKx0V9+erV1CNkpWzYhW/Qyc6aT8rEyCrvauWSYGZK2ia3o7vd3akF07acHAFpOA==" saltValue="yVW9XmDwTqEnmpSGai0KYg==" spinCount="100000" sqref="D15" name="Range1_1_2"/>
    <protectedRange algorithmName="SHA-512" hashValue="ON39YdpmFHfN9f47KpiRvqrKx0V9+erV1CNkpWzYhW/Qyc6aT8rEyCrvauWSYGZK2ia3o7vd3akF07acHAFpOA==" saltValue="yVW9XmDwTqEnmpSGai0KYg==" spinCount="100000" sqref="E15:H15" name="Range1_3_4"/>
    <protectedRange algorithmName="SHA-512" hashValue="ON39YdpmFHfN9f47KpiRvqrKx0V9+erV1CNkpWzYhW/Qyc6aT8rEyCrvauWSYGZK2ia3o7vd3akF07acHAFpOA==" saltValue="yVW9XmDwTqEnmpSGai0KYg==" spinCount="100000" sqref="I16:J16 B16:C16" name="Range1_6_3"/>
    <protectedRange algorithmName="SHA-512" hashValue="ON39YdpmFHfN9f47KpiRvqrKx0V9+erV1CNkpWzYhW/Qyc6aT8rEyCrvauWSYGZK2ia3o7vd3akF07acHAFpOA==" saltValue="yVW9XmDwTqEnmpSGai0KYg==" spinCount="100000" sqref="D16" name="Range1_1_2_6"/>
    <protectedRange algorithmName="SHA-512" hashValue="ON39YdpmFHfN9f47KpiRvqrKx0V9+erV1CNkpWzYhW/Qyc6aT8rEyCrvauWSYGZK2ia3o7vd3akF07acHAFpOA==" saltValue="yVW9XmDwTqEnmpSGai0KYg==" spinCount="100000" sqref="E16:H16" name="Range1_3_1_6"/>
    <protectedRange algorithmName="SHA-512" hashValue="ON39YdpmFHfN9f47KpiRvqrKx0V9+erV1CNkpWzYhW/Qyc6aT8rEyCrvauWSYGZK2ia3o7vd3akF07acHAFpOA==" saltValue="yVW9XmDwTqEnmpSGai0KYg==" spinCount="100000" sqref="I17:J17 B17:C17" name="Range1_31"/>
    <protectedRange algorithmName="SHA-512" hashValue="ON39YdpmFHfN9f47KpiRvqrKx0V9+erV1CNkpWzYhW/Qyc6aT8rEyCrvauWSYGZK2ia3o7vd3akF07acHAFpOA==" saltValue="yVW9XmDwTqEnmpSGai0KYg==" spinCount="100000" sqref="D17" name="Range1_1_25"/>
    <protectedRange algorithmName="SHA-512" hashValue="ON39YdpmFHfN9f47KpiRvqrKx0V9+erV1CNkpWzYhW/Qyc6aT8rEyCrvauWSYGZK2ia3o7vd3akF07acHAFpOA==" saltValue="yVW9XmDwTqEnmpSGai0KYg==" spinCount="100000" sqref="E17:H17" name="Range1_3_2_21"/>
    <protectedRange algorithmName="SHA-512" hashValue="ON39YdpmFHfN9f47KpiRvqrKx0V9+erV1CNkpWzYhW/Qyc6aT8rEyCrvauWSYGZK2ia3o7vd3akF07acHAFpOA==" saltValue="yVW9XmDwTqEnmpSGai0KYg==" spinCount="100000" sqref="I18:J18 B18:C18" name="Range1_7_9"/>
    <protectedRange algorithmName="SHA-512" hashValue="ON39YdpmFHfN9f47KpiRvqrKx0V9+erV1CNkpWzYhW/Qyc6aT8rEyCrvauWSYGZK2ia3o7vd3akF07acHAFpOA==" saltValue="yVW9XmDwTqEnmpSGai0KYg==" spinCount="100000" sqref="D18" name="Range1_1_4_3"/>
    <protectedRange algorithmName="SHA-512" hashValue="ON39YdpmFHfN9f47KpiRvqrKx0V9+erV1CNkpWzYhW/Qyc6aT8rEyCrvauWSYGZK2ia3o7vd3akF07acHAFpOA==" saltValue="yVW9XmDwTqEnmpSGai0KYg==" spinCount="100000" sqref="E18:H18" name="Range1_3_3_8"/>
    <protectedRange algorithmName="SHA-512" hashValue="ON39YdpmFHfN9f47KpiRvqrKx0V9+erV1CNkpWzYhW/Qyc6aT8rEyCrvauWSYGZK2ia3o7vd3akF07acHAFpOA==" saltValue="yVW9XmDwTqEnmpSGai0KYg==" spinCount="100000" sqref="I19:J19 B19:C19" name="Range1_32"/>
    <protectedRange algorithmName="SHA-512" hashValue="ON39YdpmFHfN9f47KpiRvqrKx0V9+erV1CNkpWzYhW/Qyc6aT8rEyCrvauWSYGZK2ia3o7vd3akF07acHAFpOA==" saltValue="yVW9XmDwTqEnmpSGai0KYg==" spinCount="100000" sqref="D19" name="Range1_1_26"/>
    <protectedRange algorithmName="SHA-512" hashValue="ON39YdpmFHfN9f47KpiRvqrKx0V9+erV1CNkpWzYhW/Qyc6aT8rEyCrvauWSYGZK2ia3o7vd3akF07acHAFpOA==" saltValue="yVW9XmDwTqEnmpSGai0KYg==" spinCount="100000" sqref="E19:H19" name="Range1_3_19"/>
    <protectedRange algorithmName="SHA-512" hashValue="ON39YdpmFHfN9f47KpiRvqrKx0V9+erV1CNkpWzYhW/Qyc6aT8rEyCrvauWSYGZK2ia3o7vd3akF07acHAFpOA==" saltValue="yVW9XmDwTqEnmpSGai0KYg==" spinCount="100000" sqref="B20:C20" name="Range1_38"/>
    <protectedRange algorithmName="SHA-512" hashValue="ON39YdpmFHfN9f47KpiRvqrKx0V9+erV1CNkpWzYhW/Qyc6aT8rEyCrvauWSYGZK2ia3o7vd3akF07acHAFpOA==" saltValue="yVW9XmDwTqEnmpSGai0KYg==" spinCount="100000" sqref="D20" name="Range1_1_31"/>
    <protectedRange algorithmName="SHA-512" hashValue="ON39YdpmFHfN9f47KpiRvqrKx0V9+erV1CNkpWzYhW/Qyc6aT8rEyCrvauWSYGZK2ia3o7vd3akF07acHAFpOA==" saltValue="yVW9XmDwTqEnmpSGai0KYg==" spinCount="100000" sqref="E20:J20" name="Range1_3_21"/>
    <protectedRange algorithmName="SHA-512" hashValue="ON39YdpmFHfN9f47KpiRvqrKx0V9+erV1CNkpWzYhW/Qyc6aT8rEyCrvauWSYGZK2ia3o7vd3akF07acHAFpOA==" saltValue="yVW9XmDwTqEnmpSGai0KYg==" spinCount="100000" sqref="I21:J21 B21:C21" name="Range1_41"/>
    <protectedRange algorithmName="SHA-512" hashValue="ON39YdpmFHfN9f47KpiRvqrKx0V9+erV1CNkpWzYhW/Qyc6aT8rEyCrvauWSYGZK2ia3o7vd3akF07acHAFpOA==" saltValue="yVW9XmDwTqEnmpSGai0KYg==" spinCount="100000" sqref="D21" name="Range1_1_34"/>
    <protectedRange algorithmName="SHA-512" hashValue="ON39YdpmFHfN9f47KpiRvqrKx0V9+erV1CNkpWzYhW/Qyc6aT8rEyCrvauWSYGZK2ia3o7vd3akF07acHAFpOA==" saltValue="yVW9XmDwTqEnmpSGai0KYg==" spinCount="100000" sqref="E21:H21" name="Range1_3_22"/>
    <protectedRange algorithmName="SHA-512" hashValue="ON39YdpmFHfN9f47KpiRvqrKx0V9+erV1CNkpWzYhW/Qyc6aT8rEyCrvauWSYGZK2ia3o7vd3akF07acHAFpOA==" saltValue="yVW9XmDwTqEnmpSGai0KYg==" spinCount="100000" sqref="I22:J22 B22:C22" name="Range1_43"/>
    <protectedRange algorithmName="SHA-512" hashValue="ON39YdpmFHfN9f47KpiRvqrKx0V9+erV1CNkpWzYhW/Qyc6aT8rEyCrvauWSYGZK2ia3o7vd3akF07acHAFpOA==" saltValue="yVW9XmDwTqEnmpSGai0KYg==" spinCount="100000" sqref="D22" name="Range1_1_39"/>
    <protectedRange algorithmName="SHA-512" hashValue="ON39YdpmFHfN9f47KpiRvqrKx0V9+erV1CNkpWzYhW/Qyc6aT8rEyCrvauWSYGZK2ia3o7vd3akF07acHAFpOA==" saltValue="yVW9XmDwTqEnmpSGai0KYg==" spinCount="100000" sqref="E22:H22" name="Range1_3_23"/>
  </protectedRanges>
  <conditionalFormatting sqref="I2">
    <cfRule type="top10" dxfId="635" priority="144" rank="1"/>
  </conditionalFormatting>
  <conditionalFormatting sqref="E2">
    <cfRule type="top10" dxfId="634" priority="143" rank="1"/>
  </conditionalFormatting>
  <conditionalFormatting sqref="F2">
    <cfRule type="top10" dxfId="633" priority="142" rank="1"/>
  </conditionalFormatting>
  <conditionalFormatting sqref="G2">
    <cfRule type="top10" dxfId="632" priority="141" rank="1"/>
  </conditionalFormatting>
  <conditionalFormatting sqref="H2">
    <cfRule type="top10" dxfId="631" priority="140" rank="1"/>
  </conditionalFormatting>
  <conditionalFormatting sqref="J2">
    <cfRule type="top10" dxfId="630" priority="139" rank="1"/>
  </conditionalFormatting>
  <conditionalFormatting sqref="I3">
    <cfRule type="top10" dxfId="629" priority="138" rank="1"/>
  </conditionalFormatting>
  <conditionalFormatting sqref="E3">
    <cfRule type="top10" dxfId="628" priority="137" rank="1"/>
  </conditionalFormatting>
  <conditionalFormatting sqref="F3">
    <cfRule type="top10" dxfId="627" priority="136" rank="1"/>
  </conditionalFormatting>
  <conditionalFormatting sqref="G3">
    <cfRule type="top10" dxfId="626" priority="135" rank="1"/>
  </conditionalFormatting>
  <conditionalFormatting sqref="H3">
    <cfRule type="top10" dxfId="625" priority="134" rank="1"/>
  </conditionalFormatting>
  <conditionalFormatting sqref="J3">
    <cfRule type="top10" dxfId="624" priority="133" rank="1"/>
  </conditionalFormatting>
  <conditionalFormatting sqref="I4">
    <cfRule type="top10" dxfId="623" priority="132" rank="1"/>
  </conditionalFormatting>
  <conditionalFormatting sqref="E4">
    <cfRule type="top10" dxfId="622" priority="131" rank="1"/>
  </conditionalFormatting>
  <conditionalFormatting sqref="F4">
    <cfRule type="top10" dxfId="621" priority="130" rank="1"/>
  </conditionalFormatting>
  <conditionalFormatting sqref="G4">
    <cfRule type="top10" dxfId="620" priority="129" rank="1"/>
  </conditionalFormatting>
  <conditionalFormatting sqref="H4">
    <cfRule type="top10" dxfId="619" priority="128" rank="1"/>
  </conditionalFormatting>
  <conditionalFormatting sqref="J4">
    <cfRule type="top10" dxfId="618" priority="127" rank="1"/>
  </conditionalFormatting>
  <conditionalFormatting sqref="I5">
    <cfRule type="top10" dxfId="617" priority="126" rank="1"/>
  </conditionalFormatting>
  <conditionalFormatting sqref="E5">
    <cfRule type="top10" dxfId="616" priority="125" rank="1"/>
  </conditionalFormatting>
  <conditionalFormatting sqref="F5">
    <cfRule type="top10" dxfId="615" priority="124" rank="1"/>
  </conditionalFormatting>
  <conditionalFormatting sqref="G5">
    <cfRule type="top10" dxfId="614" priority="123" rank="1"/>
  </conditionalFormatting>
  <conditionalFormatting sqref="H5">
    <cfRule type="top10" dxfId="613" priority="122" rank="1"/>
  </conditionalFormatting>
  <conditionalFormatting sqref="J5">
    <cfRule type="top10" dxfId="612" priority="121" rank="1"/>
  </conditionalFormatting>
  <conditionalFormatting sqref="I6">
    <cfRule type="top10" dxfId="611" priority="120" rank="1"/>
  </conditionalFormatting>
  <conditionalFormatting sqref="E6">
    <cfRule type="top10" dxfId="610" priority="119" rank="1"/>
  </conditionalFormatting>
  <conditionalFormatting sqref="F6">
    <cfRule type="top10" dxfId="609" priority="118" rank="1"/>
  </conditionalFormatting>
  <conditionalFormatting sqref="G6">
    <cfRule type="top10" dxfId="608" priority="117" rank="1"/>
  </conditionalFormatting>
  <conditionalFormatting sqref="H6">
    <cfRule type="top10" dxfId="607" priority="116" rank="1"/>
  </conditionalFormatting>
  <conditionalFormatting sqref="J6">
    <cfRule type="top10" dxfId="606" priority="115" rank="1"/>
  </conditionalFormatting>
  <conditionalFormatting sqref="I7">
    <cfRule type="top10" dxfId="605" priority="114" rank="1"/>
  </conditionalFormatting>
  <conditionalFormatting sqref="E7">
    <cfRule type="top10" dxfId="604" priority="113" rank="1"/>
  </conditionalFormatting>
  <conditionalFormatting sqref="F7">
    <cfRule type="top10" dxfId="603" priority="112" rank="1"/>
  </conditionalFormatting>
  <conditionalFormatting sqref="G7">
    <cfRule type="top10" dxfId="602" priority="111" rank="1"/>
  </conditionalFormatting>
  <conditionalFormatting sqref="H7">
    <cfRule type="top10" dxfId="601" priority="110" rank="1"/>
  </conditionalFormatting>
  <conditionalFormatting sqref="J7">
    <cfRule type="top10" dxfId="600" priority="109" rank="1"/>
  </conditionalFormatting>
  <conditionalFormatting sqref="F8">
    <cfRule type="top10" dxfId="599" priority="107" rank="1"/>
  </conditionalFormatting>
  <conditionalFormatting sqref="G8">
    <cfRule type="top10" dxfId="598" priority="106" rank="1"/>
  </conditionalFormatting>
  <conditionalFormatting sqref="H8">
    <cfRule type="top10" dxfId="597" priority="105" rank="1"/>
  </conditionalFormatting>
  <conditionalFormatting sqref="I8">
    <cfRule type="top10" dxfId="596" priority="103" rank="1"/>
  </conditionalFormatting>
  <conditionalFormatting sqref="J8">
    <cfRule type="top10" dxfId="595" priority="104" rank="1"/>
  </conditionalFormatting>
  <conditionalFormatting sqref="E8">
    <cfRule type="top10" dxfId="594" priority="108" rank="1"/>
  </conditionalFormatting>
  <conditionalFormatting sqref="F10">
    <cfRule type="top10" dxfId="593" priority="101" rank="1"/>
  </conditionalFormatting>
  <conditionalFormatting sqref="G10">
    <cfRule type="top10" dxfId="592" priority="100" rank="1"/>
  </conditionalFormatting>
  <conditionalFormatting sqref="H10">
    <cfRule type="top10" dxfId="591" priority="99" rank="1"/>
  </conditionalFormatting>
  <conditionalFormatting sqref="I10">
    <cfRule type="top10" dxfId="590" priority="97" rank="1"/>
  </conditionalFormatting>
  <conditionalFormatting sqref="J10">
    <cfRule type="top10" dxfId="589" priority="98" rank="1"/>
  </conditionalFormatting>
  <conditionalFormatting sqref="E10">
    <cfRule type="top10" dxfId="588" priority="102" rank="1"/>
  </conditionalFormatting>
  <conditionalFormatting sqref="F11">
    <cfRule type="top10" dxfId="587" priority="89" rank="1"/>
  </conditionalFormatting>
  <conditionalFormatting sqref="G11">
    <cfRule type="top10" dxfId="586" priority="88" rank="1"/>
  </conditionalFormatting>
  <conditionalFormatting sqref="H11">
    <cfRule type="top10" dxfId="585" priority="87" rank="1"/>
  </conditionalFormatting>
  <conditionalFormatting sqref="I11">
    <cfRule type="top10" dxfId="584" priority="85" rank="1"/>
  </conditionalFormatting>
  <conditionalFormatting sqref="J11">
    <cfRule type="top10" dxfId="583" priority="86" rank="1"/>
  </conditionalFormatting>
  <conditionalFormatting sqref="E11">
    <cfRule type="top10" dxfId="582" priority="90" rank="1"/>
  </conditionalFormatting>
  <conditionalFormatting sqref="F9">
    <cfRule type="top10" dxfId="581" priority="83" rank="1"/>
  </conditionalFormatting>
  <conditionalFormatting sqref="G9">
    <cfRule type="top10" dxfId="580" priority="82" rank="1"/>
  </conditionalFormatting>
  <conditionalFormatting sqref="H9">
    <cfRule type="top10" dxfId="579" priority="81" rank="1"/>
  </conditionalFormatting>
  <conditionalFormatting sqref="I9">
    <cfRule type="top10" dxfId="578" priority="79" rank="1"/>
  </conditionalFormatting>
  <conditionalFormatting sqref="J9">
    <cfRule type="top10" dxfId="577" priority="80" rank="1"/>
  </conditionalFormatting>
  <conditionalFormatting sqref="E9">
    <cfRule type="top10" dxfId="576" priority="84" rank="1"/>
  </conditionalFormatting>
  <conditionalFormatting sqref="F12">
    <cfRule type="top10" dxfId="575" priority="77" rank="1"/>
  </conditionalFormatting>
  <conditionalFormatting sqref="G12">
    <cfRule type="top10" dxfId="574" priority="76" rank="1"/>
  </conditionalFormatting>
  <conditionalFormatting sqref="H12">
    <cfRule type="top10" dxfId="573" priority="75" rank="1"/>
  </conditionalFormatting>
  <conditionalFormatting sqref="I12">
    <cfRule type="top10" dxfId="572" priority="73" rank="1"/>
  </conditionalFormatting>
  <conditionalFormatting sqref="J12">
    <cfRule type="top10" dxfId="571" priority="74" rank="1"/>
  </conditionalFormatting>
  <conditionalFormatting sqref="E12">
    <cfRule type="top10" dxfId="570" priority="78" rank="1"/>
  </conditionalFormatting>
  <conditionalFormatting sqref="F13">
    <cfRule type="top10" dxfId="569" priority="71" rank="1"/>
  </conditionalFormatting>
  <conditionalFormatting sqref="G13">
    <cfRule type="top10" dxfId="568" priority="70" rank="1"/>
  </conditionalFormatting>
  <conditionalFormatting sqref="H13">
    <cfRule type="top10" dxfId="567" priority="69" rank="1"/>
  </conditionalFormatting>
  <conditionalFormatting sqref="I13">
    <cfRule type="top10" dxfId="566" priority="67" rank="1"/>
  </conditionalFormatting>
  <conditionalFormatting sqref="J13">
    <cfRule type="top10" dxfId="565" priority="68" rank="1"/>
  </conditionalFormatting>
  <conditionalFormatting sqref="E13">
    <cfRule type="top10" dxfId="564" priority="72" rank="1"/>
  </conditionalFormatting>
  <conditionalFormatting sqref="F14">
    <cfRule type="top10" dxfId="563" priority="61" rank="1"/>
  </conditionalFormatting>
  <conditionalFormatting sqref="G14">
    <cfRule type="top10" dxfId="562" priority="62" rank="1"/>
  </conditionalFormatting>
  <conditionalFormatting sqref="H14">
    <cfRule type="top10" dxfId="561" priority="63" rank="1"/>
  </conditionalFormatting>
  <conditionalFormatting sqref="I14">
    <cfRule type="top10" dxfId="560" priority="64" rank="1"/>
  </conditionalFormatting>
  <conditionalFormatting sqref="J14">
    <cfRule type="top10" dxfId="559" priority="65" rank="1"/>
  </conditionalFormatting>
  <conditionalFormatting sqref="E14">
    <cfRule type="top10" dxfId="558" priority="66" rank="1"/>
  </conditionalFormatting>
  <conditionalFormatting sqref="F15">
    <cfRule type="top10" dxfId="557" priority="59" rank="1"/>
  </conditionalFormatting>
  <conditionalFormatting sqref="G15">
    <cfRule type="top10" dxfId="556" priority="58" rank="1"/>
  </conditionalFormatting>
  <conditionalFormatting sqref="H15">
    <cfRule type="top10" dxfId="555" priority="57" rank="1"/>
  </conditionalFormatting>
  <conditionalFormatting sqref="I15">
    <cfRule type="top10" dxfId="554" priority="55" rank="1"/>
  </conditionalFormatting>
  <conditionalFormatting sqref="J15">
    <cfRule type="top10" dxfId="553" priority="56" rank="1"/>
  </conditionalFormatting>
  <conditionalFormatting sqref="E15">
    <cfRule type="top10" dxfId="552" priority="60" rank="1"/>
  </conditionalFormatting>
  <conditionalFormatting sqref="F16">
    <cfRule type="top10" dxfId="551" priority="53" rank="1"/>
  </conditionalFormatting>
  <conditionalFormatting sqref="G16">
    <cfRule type="top10" dxfId="550" priority="52" rank="1"/>
  </conditionalFormatting>
  <conditionalFormatting sqref="H16">
    <cfRule type="top10" dxfId="549" priority="51" rank="1"/>
  </conditionalFormatting>
  <conditionalFormatting sqref="I16">
    <cfRule type="top10" dxfId="548" priority="49" rank="1"/>
  </conditionalFormatting>
  <conditionalFormatting sqref="J16">
    <cfRule type="top10" dxfId="547" priority="50" rank="1"/>
  </conditionalFormatting>
  <conditionalFormatting sqref="E16">
    <cfRule type="top10" dxfId="546" priority="54" rank="1"/>
  </conditionalFormatting>
  <conditionalFormatting sqref="F17">
    <cfRule type="top10" dxfId="545" priority="43" rank="1"/>
  </conditionalFormatting>
  <conditionalFormatting sqref="G17">
    <cfRule type="top10" dxfId="544" priority="44" rank="1"/>
  </conditionalFormatting>
  <conditionalFormatting sqref="H17">
    <cfRule type="top10" dxfId="543" priority="45" rank="1"/>
  </conditionalFormatting>
  <conditionalFormatting sqref="I17">
    <cfRule type="top10" dxfId="542" priority="46" rank="1"/>
  </conditionalFormatting>
  <conditionalFormatting sqref="J17">
    <cfRule type="top10" dxfId="541" priority="47" rank="1"/>
  </conditionalFormatting>
  <conditionalFormatting sqref="E17">
    <cfRule type="top10" dxfId="540" priority="48" rank="1"/>
  </conditionalFormatting>
  <conditionalFormatting sqref="F18">
    <cfRule type="top10" dxfId="539" priority="37" rank="1"/>
  </conditionalFormatting>
  <conditionalFormatting sqref="G18">
    <cfRule type="top10" dxfId="538" priority="38" rank="1"/>
  </conditionalFormatting>
  <conditionalFormatting sqref="H18">
    <cfRule type="top10" dxfId="537" priority="39" rank="1"/>
  </conditionalFormatting>
  <conditionalFormatting sqref="I18">
    <cfRule type="top10" dxfId="536" priority="40" rank="1"/>
  </conditionalFormatting>
  <conditionalFormatting sqref="J18">
    <cfRule type="top10" dxfId="535" priority="41" rank="1"/>
  </conditionalFormatting>
  <conditionalFormatting sqref="E18">
    <cfRule type="top10" dxfId="534" priority="42" rank="1"/>
  </conditionalFormatting>
  <conditionalFormatting sqref="F19">
    <cfRule type="top10" dxfId="533" priority="31" rank="1"/>
  </conditionalFormatting>
  <conditionalFormatting sqref="G19">
    <cfRule type="top10" dxfId="532" priority="32" rank="1"/>
  </conditionalFormatting>
  <conditionalFormatting sqref="H19">
    <cfRule type="top10" dxfId="531" priority="33" rank="1"/>
  </conditionalFormatting>
  <conditionalFormatting sqref="I19">
    <cfRule type="top10" dxfId="530" priority="34" rank="1"/>
  </conditionalFormatting>
  <conditionalFormatting sqref="J19">
    <cfRule type="top10" dxfId="529" priority="35" rank="1"/>
  </conditionalFormatting>
  <conditionalFormatting sqref="E19">
    <cfRule type="top10" dxfId="528" priority="36" rank="1"/>
  </conditionalFormatting>
  <conditionalFormatting sqref="F20">
    <cfRule type="top10" dxfId="527" priority="25" rank="1"/>
  </conditionalFormatting>
  <conditionalFormatting sqref="G20">
    <cfRule type="top10" dxfId="526" priority="26" rank="1"/>
  </conditionalFormatting>
  <conditionalFormatting sqref="H20">
    <cfRule type="top10" dxfId="525" priority="27" rank="1"/>
  </conditionalFormatting>
  <conditionalFormatting sqref="I20">
    <cfRule type="top10" dxfId="524" priority="28" rank="1"/>
  </conditionalFormatting>
  <conditionalFormatting sqref="J20">
    <cfRule type="top10" dxfId="523" priority="29" rank="1"/>
  </conditionalFormatting>
  <conditionalFormatting sqref="E20">
    <cfRule type="top10" dxfId="522" priority="30" rank="1"/>
  </conditionalFormatting>
  <conditionalFormatting sqref="F21">
    <cfRule type="top10" dxfId="521" priority="19" rank="1"/>
  </conditionalFormatting>
  <conditionalFormatting sqref="G21">
    <cfRule type="top10" dxfId="520" priority="20" rank="1"/>
  </conditionalFormatting>
  <conditionalFormatting sqref="H21">
    <cfRule type="top10" dxfId="519" priority="21" rank="1"/>
  </conditionalFormatting>
  <conditionalFormatting sqref="I21">
    <cfRule type="top10" dxfId="518" priority="22" rank="1"/>
  </conditionalFormatting>
  <conditionalFormatting sqref="J21">
    <cfRule type="top10" dxfId="517" priority="23" rank="1"/>
  </conditionalFormatting>
  <conditionalFormatting sqref="E21">
    <cfRule type="top10" dxfId="516" priority="24" rank="1"/>
  </conditionalFormatting>
  <conditionalFormatting sqref="F22">
    <cfRule type="top10" dxfId="515" priority="13" rank="1"/>
  </conditionalFormatting>
  <conditionalFormatting sqref="G22">
    <cfRule type="top10" dxfId="514" priority="14" rank="1"/>
  </conditionalFormatting>
  <conditionalFormatting sqref="H22">
    <cfRule type="top10" dxfId="513" priority="15" rank="1"/>
  </conditionalFormatting>
  <conditionalFormatting sqref="I22">
    <cfRule type="top10" dxfId="512" priority="16" rank="1"/>
  </conditionalFormatting>
  <conditionalFormatting sqref="J22">
    <cfRule type="top10" dxfId="511" priority="17" rank="1"/>
  </conditionalFormatting>
  <conditionalFormatting sqref="E22">
    <cfRule type="top10" dxfId="510" priority="18" rank="1"/>
  </conditionalFormatting>
  <conditionalFormatting sqref="E23">
    <cfRule type="top10" dxfId="509" priority="12" rank="1"/>
  </conditionalFormatting>
  <conditionalFormatting sqref="F23">
    <cfRule type="top10" dxfId="508" priority="11" rank="1"/>
  </conditionalFormatting>
  <conditionalFormatting sqref="G23">
    <cfRule type="top10" dxfId="507" priority="10" rank="1"/>
  </conditionalFormatting>
  <conditionalFormatting sqref="H23">
    <cfRule type="top10" dxfId="506" priority="9" rank="1"/>
  </conditionalFormatting>
  <conditionalFormatting sqref="I23">
    <cfRule type="top10" dxfId="505" priority="8" rank="1"/>
  </conditionalFormatting>
  <conditionalFormatting sqref="J23">
    <cfRule type="top10" dxfId="504" priority="7" rank="1"/>
  </conditionalFormatting>
  <conditionalFormatting sqref="E24">
    <cfRule type="top10" dxfId="503" priority="6" rank="1"/>
  </conditionalFormatting>
  <conditionalFormatting sqref="F24">
    <cfRule type="top10" dxfId="502" priority="5" rank="1"/>
  </conditionalFormatting>
  <conditionalFormatting sqref="G24">
    <cfRule type="top10" dxfId="501" priority="4" rank="1"/>
  </conditionalFormatting>
  <conditionalFormatting sqref="H24">
    <cfRule type="top10" dxfId="500" priority="3" rank="1"/>
  </conditionalFormatting>
  <conditionalFormatting sqref="I24">
    <cfRule type="top10" dxfId="499" priority="2" rank="1"/>
  </conditionalFormatting>
  <conditionalFormatting sqref="J24">
    <cfRule type="top10" dxfId="498" priority="1" rank="1"/>
  </conditionalFormatting>
  <hyperlinks>
    <hyperlink ref="Q1" location="'Virginia Indoor Rankings'!A1" display="Return to Rankings" xr:uid="{7D55F4DD-7E9F-4E43-8676-12AD1F046C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E4A88-8B59-4D9E-AB76-C223A2AA3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6FF8567-267B-4122-9AA4-3A13E0BA627A}">
          <x14:formula1>
            <xm:f>'C:\Users\abra2\AppData\Local\Packages\Microsoft.MicrosoftEdge_8wekyb3d8bbwe\TempState\Downloads\[__ABRA Scoring Program  2-24-2020 MASTER (2).xlsm]DATA'!#REF!</xm:f>
          </x14:formula1>
          <xm:sqref>D2:D10 B2:B10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11D40-29D2-4199-B801-498788B979F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127</v>
      </c>
      <c r="B2" s="10" t="s">
        <v>129</v>
      </c>
      <c r="C2" s="11">
        <v>44534</v>
      </c>
      <c r="D2" s="12" t="s">
        <v>107</v>
      </c>
      <c r="E2" s="13">
        <v>198</v>
      </c>
      <c r="F2" s="13">
        <v>194</v>
      </c>
      <c r="G2" s="13">
        <v>198</v>
      </c>
      <c r="H2" s="13">
        <v>198</v>
      </c>
      <c r="I2" s="13">
        <v>199</v>
      </c>
      <c r="J2" s="13"/>
      <c r="K2" s="14">
        <v>5</v>
      </c>
      <c r="L2" s="14">
        <v>987</v>
      </c>
      <c r="M2" s="15">
        <v>197.4</v>
      </c>
      <c r="N2" s="16">
        <v>13</v>
      </c>
      <c r="O2" s="17">
        <v>210.4</v>
      </c>
    </row>
    <row r="4" spans="1:17" x14ac:dyDescent="0.25">
      <c r="K4" s="7">
        <f>SUM(K2:K3)</f>
        <v>5</v>
      </c>
      <c r="L4" s="7">
        <f>SUM(L2:L3)</f>
        <v>987</v>
      </c>
      <c r="M4" s="8">
        <f>SUM(L4/K4)</f>
        <v>197.4</v>
      </c>
      <c r="N4" s="7">
        <f>SUM(N2:N3)</f>
        <v>13</v>
      </c>
      <c r="O4" s="8">
        <f>SUM(M4+N4)</f>
        <v>210.4</v>
      </c>
    </row>
  </sheetData>
  <conditionalFormatting sqref="E2">
    <cfRule type="top10" dxfId="485" priority="6" rank="1"/>
  </conditionalFormatting>
  <conditionalFormatting sqref="F2">
    <cfRule type="top10" dxfId="484" priority="5" rank="1"/>
  </conditionalFormatting>
  <conditionalFormatting sqref="G2">
    <cfRule type="top10" dxfId="483" priority="4" rank="1"/>
  </conditionalFormatting>
  <conditionalFormatting sqref="H2">
    <cfRule type="top10" dxfId="482" priority="3" rank="1"/>
  </conditionalFormatting>
  <conditionalFormatting sqref="I2">
    <cfRule type="top10" dxfId="481" priority="2" rank="1"/>
  </conditionalFormatting>
  <conditionalFormatting sqref="J2">
    <cfRule type="top10" dxfId="480" priority="1" rank="1"/>
  </conditionalFormatting>
  <hyperlinks>
    <hyperlink ref="Q1" location="'Virginia Indoor Rankings'!A1" display="Return to Rankings" xr:uid="{3BD00624-624C-482C-BE94-AD0A5E11A8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0D65FE-D5D4-4078-94B5-6629A2E26C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424C-280E-4E86-8D31-F5E58E15F313}">
  <dimension ref="A1:Q14"/>
  <sheetViews>
    <sheetView workbookViewId="0">
      <selection activeCell="A11" sqref="A11:O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89</v>
      </c>
      <c r="C2" s="11">
        <v>44177</v>
      </c>
      <c r="D2" s="12" t="s">
        <v>51</v>
      </c>
      <c r="E2" s="13">
        <v>194</v>
      </c>
      <c r="F2" s="13">
        <v>195</v>
      </c>
      <c r="G2" s="13">
        <v>197</v>
      </c>
      <c r="H2" s="13">
        <v>193</v>
      </c>
      <c r="I2" s="13">
        <v>195</v>
      </c>
      <c r="J2" s="13">
        <v>195</v>
      </c>
      <c r="K2" s="14">
        <v>6</v>
      </c>
      <c r="L2" s="14">
        <v>1169</v>
      </c>
      <c r="M2" s="15">
        <v>194.83333333333334</v>
      </c>
      <c r="N2" s="16">
        <v>4</v>
      </c>
      <c r="O2" s="17">
        <v>198.83333333333334</v>
      </c>
    </row>
    <row r="3" spans="1:17" x14ac:dyDescent="0.25">
      <c r="D3" s="12"/>
    </row>
    <row r="5" spans="1:17" x14ac:dyDescent="0.25">
      <c r="K5" s="7">
        <f>SUM(K2:K4)</f>
        <v>6</v>
      </c>
      <c r="L5" s="7">
        <f>SUM(L2:L4)</f>
        <v>1169</v>
      </c>
      <c r="M5" s="8">
        <f>SUM(L5/K5)</f>
        <v>194.83333333333334</v>
      </c>
      <c r="N5" s="7">
        <f>SUM(N2:N4)</f>
        <v>4</v>
      </c>
      <c r="O5" s="8">
        <f>SUM(M5+N5)</f>
        <v>198.83333333333334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9" t="s">
        <v>32</v>
      </c>
      <c r="B11" s="10" t="s">
        <v>48</v>
      </c>
      <c r="C11" s="11">
        <v>44219</v>
      </c>
      <c r="D11" s="11" t="s">
        <v>51</v>
      </c>
      <c r="E11" s="13">
        <v>197</v>
      </c>
      <c r="F11" s="13">
        <v>197</v>
      </c>
      <c r="G11" s="13"/>
      <c r="H11" s="13"/>
      <c r="I11" s="13"/>
      <c r="J11" s="13"/>
      <c r="K11" s="14">
        <v>2</v>
      </c>
      <c r="L11" s="14">
        <v>394</v>
      </c>
      <c r="M11" s="15">
        <v>197</v>
      </c>
      <c r="N11" s="16">
        <v>2</v>
      </c>
      <c r="O11" s="17">
        <v>199</v>
      </c>
    </row>
    <row r="12" spans="1:17" x14ac:dyDescent="0.25">
      <c r="D12" s="12"/>
    </row>
    <row r="14" spans="1:17" x14ac:dyDescent="0.25">
      <c r="K14" s="7">
        <f>SUM(K11:K13)</f>
        <v>2</v>
      </c>
      <c r="L14" s="7">
        <f>SUM(L11:L13)</f>
        <v>394</v>
      </c>
      <c r="M14" s="8">
        <f>SUM(L14/K14)</f>
        <v>197</v>
      </c>
      <c r="N14" s="7">
        <f>SUM(N11:N13)</f>
        <v>2</v>
      </c>
      <c r="O14" s="8">
        <f>SUM(M14+N14)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:D3 D12" name="Range1_1"/>
    <protectedRange algorithmName="SHA-512" hashValue="ON39YdpmFHfN9f47KpiRvqrKx0V9+erV1CNkpWzYhW/Qyc6aT8rEyCrvauWSYGZK2ia3o7vd3akF07acHAFpOA==" saltValue="yVW9XmDwTqEnmpSGai0KYg==" spinCount="100000" sqref="I11:J11 B11:D11" name="Range1_7"/>
    <protectedRange algorithmName="SHA-512" hashValue="ON39YdpmFHfN9f47KpiRvqrKx0V9+erV1CNkpWzYhW/Qyc6aT8rEyCrvauWSYGZK2ia3o7vd3akF07acHAFpOA==" saltValue="yVW9XmDwTqEnmpSGai0KYg==" spinCount="100000" sqref="E11:H11" name="Range1_3_3"/>
  </protectedRanges>
  <conditionalFormatting sqref="F2">
    <cfRule type="top10" dxfId="479" priority="18" rank="1"/>
  </conditionalFormatting>
  <conditionalFormatting sqref="G2">
    <cfRule type="top10" dxfId="478" priority="17" rank="1"/>
  </conditionalFormatting>
  <conditionalFormatting sqref="H2">
    <cfRule type="top10" dxfId="477" priority="16" rank="1"/>
  </conditionalFormatting>
  <conditionalFormatting sqref="I2">
    <cfRule type="top10" dxfId="476" priority="15" rank="1"/>
  </conditionalFormatting>
  <conditionalFormatting sqref="J2">
    <cfRule type="top10" dxfId="475" priority="14" rank="1"/>
  </conditionalFormatting>
  <conditionalFormatting sqref="E2">
    <cfRule type="top10" dxfId="474" priority="13" rank="1"/>
  </conditionalFormatting>
  <conditionalFormatting sqref="I11">
    <cfRule type="top10" dxfId="473" priority="6" rank="1"/>
  </conditionalFormatting>
  <conditionalFormatting sqref="E11">
    <cfRule type="top10" dxfId="472" priority="5" rank="1"/>
  </conditionalFormatting>
  <conditionalFormatting sqref="F11">
    <cfRule type="top10" dxfId="471" priority="4" rank="1"/>
  </conditionalFormatting>
  <conditionalFormatting sqref="G11">
    <cfRule type="top10" dxfId="470" priority="3" rank="1"/>
  </conditionalFormatting>
  <conditionalFormatting sqref="H11">
    <cfRule type="top10" dxfId="469" priority="2" rank="1"/>
  </conditionalFormatting>
  <conditionalFormatting sqref="J11">
    <cfRule type="top10" dxfId="468" priority="1" rank="1"/>
  </conditionalFormatting>
  <hyperlinks>
    <hyperlink ref="Q1" location="'Virginia Indoor Rankings'!A1" display="Return to Rankings" xr:uid="{E0C6B939-BD4C-45AC-BB9C-341AFF0701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28300A-6715-4631-96E8-67F736AFC458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  <x14:dataValidation type="list" allowBlank="1" showInputMessage="1" showErrorMessage="1" xr:uid="{2700CF5A-3C9A-4C0B-A4FD-C71D6E58F591}">
          <x14:formula1>
            <xm:f>'C:\Users\abra2\AppData\Local\Packages\Microsoft.MicrosoftEdge_8wekyb3d8bbwe\TempState\Downloads\[__ABRA Scoring Program  2-24-2020 MASTER (2).xlsm]DATA'!#REF!</xm:f>
          </x14:formula1>
          <xm:sqref>D2:D3 D11:D12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E238-B3EC-4AA6-983D-B3B66524F6BD}"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121</v>
      </c>
      <c r="C2" s="11">
        <v>44495</v>
      </c>
      <c r="D2" s="12" t="s">
        <v>118</v>
      </c>
      <c r="E2" s="13">
        <v>196</v>
      </c>
      <c r="F2" s="13">
        <v>200</v>
      </c>
      <c r="G2" s="13">
        <v>194</v>
      </c>
      <c r="H2" s="13"/>
      <c r="I2" s="13"/>
      <c r="J2" s="13"/>
      <c r="K2" s="14">
        <v>3</v>
      </c>
      <c r="L2" s="14">
        <v>590</v>
      </c>
      <c r="M2" s="15">
        <v>196.66666666666666</v>
      </c>
      <c r="N2" s="16">
        <v>6</v>
      </c>
      <c r="O2" s="17">
        <v>202.66666666666666</v>
      </c>
    </row>
    <row r="3" spans="1:17" x14ac:dyDescent="0.25">
      <c r="A3" s="9" t="s">
        <v>106</v>
      </c>
      <c r="B3" s="10" t="s">
        <v>121</v>
      </c>
      <c r="C3" s="11">
        <v>44502</v>
      </c>
      <c r="D3" s="12" t="s">
        <v>118</v>
      </c>
      <c r="E3" s="13">
        <v>195</v>
      </c>
      <c r="F3" s="13">
        <v>195</v>
      </c>
      <c r="G3" s="13">
        <v>199</v>
      </c>
      <c r="H3" s="13"/>
      <c r="I3" s="13"/>
      <c r="J3" s="13"/>
      <c r="K3" s="14">
        <v>3</v>
      </c>
      <c r="L3" s="14">
        <v>589</v>
      </c>
      <c r="M3" s="15">
        <v>196.33333333333334</v>
      </c>
      <c r="N3" s="16">
        <v>6</v>
      </c>
      <c r="O3" s="17">
        <v>202.33333333333334</v>
      </c>
    </row>
    <row r="4" spans="1:17" x14ac:dyDescent="0.25">
      <c r="A4" s="9" t="s">
        <v>106</v>
      </c>
      <c r="B4" s="10" t="s">
        <v>121</v>
      </c>
      <c r="C4" s="11">
        <v>44509</v>
      </c>
      <c r="D4" s="12" t="s">
        <v>118</v>
      </c>
      <c r="E4" s="13">
        <v>190</v>
      </c>
      <c r="F4" s="13">
        <v>196</v>
      </c>
      <c r="G4" s="13">
        <v>196</v>
      </c>
      <c r="H4" s="13"/>
      <c r="I4" s="13"/>
      <c r="J4" s="13"/>
      <c r="K4" s="14">
        <v>3</v>
      </c>
      <c r="L4" s="14">
        <v>582</v>
      </c>
      <c r="M4" s="15">
        <v>194</v>
      </c>
      <c r="N4" s="16">
        <v>4</v>
      </c>
      <c r="O4" s="17">
        <v>198</v>
      </c>
    </row>
    <row r="5" spans="1:17" x14ac:dyDescent="0.25">
      <c r="A5" s="9" t="s">
        <v>106</v>
      </c>
      <c r="B5" s="10" t="s">
        <v>121</v>
      </c>
      <c r="C5" s="11">
        <v>44516</v>
      </c>
      <c r="D5" s="12" t="s">
        <v>118</v>
      </c>
      <c r="E5" s="13">
        <v>196</v>
      </c>
      <c r="F5" s="13">
        <v>195</v>
      </c>
      <c r="G5" s="13">
        <v>196</v>
      </c>
      <c r="H5" s="13"/>
      <c r="I5" s="13"/>
      <c r="J5" s="13"/>
      <c r="K5" s="14">
        <v>3</v>
      </c>
      <c r="L5" s="14">
        <v>587</v>
      </c>
      <c r="M5" s="15">
        <v>195.66666666666666</v>
      </c>
      <c r="N5" s="16">
        <v>2</v>
      </c>
      <c r="O5" s="17">
        <v>197.66666666666666</v>
      </c>
    </row>
    <row r="7" spans="1:17" x14ac:dyDescent="0.25">
      <c r="K7" s="7">
        <f>SUM(K2:K6)</f>
        <v>12</v>
      </c>
      <c r="L7" s="7">
        <f>SUM(L2:L6)</f>
        <v>2348</v>
      </c>
      <c r="M7" s="8">
        <f>SUM(L7/K7)</f>
        <v>195.66666666666666</v>
      </c>
      <c r="N7" s="7">
        <f>SUM(N2:N6)</f>
        <v>18</v>
      </c>
      <c r="O7" s="8">
        <f>SUM(M7+N7)</f>
        <v>213.66666666666666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9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H2" name="Range1_3_3_8_1"/>
    <protectedRange algorithmName="SHA-512" hashValue="ON39YdpmFHfN9f47KpiRvqrKx0V9+erV1CNkpWzYhW/Qyc6aT8rEyCrvauWSYGZK2ia3o7vd3akF07acHAFpOA==" saltValue="yVW9XmDwTqEnmpSGai0KYg==" spinCount="100000" sqref="I3:J3 B3:C3" name="Range1_10_1"/>
    <protectedRange algorithmName="SHA-512" hashValue="ON39YdpmFHfN9f47KpiRvqrKx0V9+erV1CNkpWzYhW/Qyc6aT8rEyCrvauWSYGZK2ia3o7vd3akF07acHAFpOA==" saltValue="yVW9XmDwTqEnmpSGai0KYg==" spinCount="100000" sqref="D3" name="Range1_1_6_7"/>
    <protectedRange algorithmName="SHA-512" hashValue="ON39YdpmFHfN9f47KpiRvqrKx0V9+erV1CNkpWzYhW/Qyc6aT8rEyCrvauWSYGZK2ia3o7vd3akF07acHAFpOA==" saltValue="yVW9XmDwTqEnmpSGai0KYg==" spinCount="100000" sqref="E3:H3" name="Range1_3_4_6"/>
    <protectedRange algorithmName="SHA-512" hashValue="ON39YdpmFHfN9f47KpiRvqrKx0V9+erV1CNkpWzYhW/Qyc6aT8rEyCrvauWSYGZK2ia3o7vd3akF07acHAFpOA==" saltValue="yVW9XmDwTqEnmpSGai0KYg==" spinCount="100000" sqref="I4:J4 B4:C4" name="Range1_36"/>
    <protectedRange algorithmName="SHA-512" hashValue="ON39YdpmFHfN9f47KpiRvqrKx0V9+erV1CNkpWzYhW/Qyc6aT8rEyCrvauWSYGZK2ia3o7vd3akF07acHAFpOA==" saltValue="yVW9XmDwTqEnmpSGai0KYg==" spinCount="100000" sqref="D4" name="Range1_1_29"/>
    <protectedRange algorithmName="SHA-512" hashValue="ON39YdpmFHfN9f47KpiRvqrKx0V9+erV1CNkpWzYhW/Qyc6aT8rEyCrvauWSYGZK2ia3o7vd3akF07acHAFpOA==" saltValue="yVW9XmDwTqEnmpSGai0KYg==" spinCount="100000" sqref="E4:H4" name="Range1_3_20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1"/>
    <protectedRange algorithmName="SHA-512" hashValue="ON39YdpmFHfN9f47KpiRvqrKx0V9+erV1CNkpWzYhW/Qyc6aT8rEyCrvauWSYGZK2ia3o7vd3akF07acHAFpOA==" saltValue="yVW9XmDwTqEnmpSGai0KYg==" spinCount="100000" sqref="E5:H5" name="Range1_3_21"/>
  </protectedRanges>
  <conditionalFormatting sqref="F2">
    <cfRule type="top10" dxfId="467" priority="19" rank="1"/>
  </conditionalFormatting>
  <conditionalFormatting sqref="G2">
    <cfRule type="top10" dxfId="466" priority="20" rank="1"/>
  </conditionalFormatting>
  <conditionalFormatting sqref="H2">
    <cfRule type="top10" dxfId="465" priority="21" rank="1"/>
  </conditionalFormatting>
  <conditionalFormatting sqref="I2">
    <cfRule type="top10" dxfId="464" priority="22" rank="1"/>
  </conditionalFormatting>
  <conditionalFormatting sqref="J2">
    <cfRule type="top10" dxfId="463" priority="23" rank="1"/>
  </conditionalFormatting>
  <conditionalFormatting sqref="E2">
    <cfRule type="top10" dxfId="462" priority="24" rank="1"/>
  </conditionalFormatting>
  <conditionalFormatting sqref="F3">
    <cfRule type="top10" dxfId="461" priority="13" rank="1"/>
  </conditionalFormatting>
  <conditionalFormatting sqref="G3">
    <cfRule type="top10" dxfId="460" priority="14" rank="1"/>
  </conditionalFormatting>
  <conditionalFormatting sqref="H3">
    <cfRule type="top10" dxfId="459" priority="15" rank="1"/>
  </conditionalFormatting>
  <conditionalFormatting sqref="I3">
    <cfRule type="top10" dxfId="458" priority="16" rank="1"/>
  </conditionalFormatting>
  <conditionalFormatting sqref="J3">
    <cfRule type="top10" dxfId="457" priority="17" rank="1"/>
  </conditionalFormatting>
  <conditionalFormatting sqref="E3">
    <cfRule type="top10" dxfId="456" priority="18" rank="1"/>
  </conditionalFormatting>
  <conditionalFormatting sqref="F4">
    <cfRule type="top10" dxfId="455" priority="7" rank="1"/>
  </conditionalFormatting>
  <conditionalFormatting sqref="G4">
    <cfRule type="top10" dxfId="454" priority="8" rank="1"/>
  </conditionalFormatting>
  <conditionalFormatting sqref="H4">
    <cfRule type="top10" dxfId="453" priority="9" rank="1"/>
  </conditionalFormatting>
  <conditionalFormatting sqref="I4">
    <cfRule type="top10" dxfId="452" priority="10" rank="1"/>
  </conditionalFormatting>
  <conditionalFormatting sqref="J4">
    <cfRule type="top10" dxfId="451" priority="11" rank="1"/>
  </conditionalFormatting>
  <conditionalFormatting sqref="E4">
    <cfRule type="top10" dxfId="450" priority="12" rank="1"/>
  </conditionalFormatting>
  <conditionalFormatting sqref="F5">
    <cfRule type="top10" dxfId="449" priority="1" rank="1"/>
  </conditionalFormatting>
  <conditionalFormatting sqref="G5">
    <cfRule type="top10" dxfId="448" priority="2" rank="1"/>
  </conditionalFormatting>
  <conditionalFormatting sqref="H5">
    <cfRule type="top10" dxfId="447" priority="3" rank="1"/>
  </conditionalFormatting>
  <conditionalFormatting sqref="I5">
    <cfRule type="top10" dxfId="446" priority="4" rank="1"/>
  </conditionalFormatting>
  <conditionalFormatting sqref="J5">
    <cfRule type="top10" dxfId="445" priority="5" rank="1"/>
  </conditionalFormatting>
  <conditionalFormatting sqref="E5">
    <cfRule type="top10" dxfId="444" priority="6" rank="1"/>
  </conditionalFormatting>
  <hyperlinks>
    <hyperlink ref="Q1" location="'Virginia Indoor Rankings'!A1" display="Return to Rankings" xr:uid="{CBD3A064-2985-46DE-AFFC-AC9001D215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A1C377-9ADC-4127-8517-D189D937DD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14CD-8ED2-4981-BD94-D1DD7E91BE60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124</v>
      </c>
      <c r="C2" s="11">
        <v>44516</v>
      </c>
      <c r="D2" s="12" t="s">
        <v>118</v>
      </c>
      <c r="E2" s="13">
        <v>199</v>
      </c>
      <c r="F2" s="13">
        <v>199</v>
      </c>
      <c r="G2" s="13">
        <v>199</v>
      </c>
      <c r="H2" s="13"/>
      <c r="I2" s="13"/>
      <c r="J2" s="13"/>
      <c r="K2" s="14">
        <v>3</v>
      </c>
      <c r="L2" s="14">
        <v>597</v>
      </c>
      <c r="M2" s="15">
        <v>199</v>
      </c>
      <c r="N2" s="16">
        <v>6</v>
      </c>
      <c r="O2" s="17">
        <v>205</v>
      </c>
    </row>
    <row r="4" spans="1:17" x14ac:dyDescent="0.25">
      <c r="K4" s="7">
        <f>SUM(K2:K3)</f>
        <v>3</v>
      </c>
      <c r="L4" s="7">
        <f>SUM(L2:L3)</f>
        <v>597</v>
      </c>
      <c r="M4" s="8">
        <f>SUM(L4/K4)</f>
        <v>199</v>
      </c>
      <c r="N4" s="7">
        <f>SUM(N2:N3)</f>
        <v>6</v>
      </c>
      <c r="O4" s="8">
        <f>SUM(M4+N4)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8_1"/>
    <protectedRange algorithmName="SHA-512" hashValue="ON39YdpmFHfN9f47KpiRvqrKx0V9+erV1CNkpWzYhW/Qyc6aT8rEyCrvauWSYGZK2ia3o7vd3akF07acHAFpOA==" saltValue="yVW9XmDwTqEnmpSGai0KYg==" spinCount="100000" sqref="D2" name="Range1_1_31_1"/>
    <protectedRange algorithmName="SHA-512" hashValue="ON39YdpmFHfN9f47KpiRvqrKx0V9+erV1CNkpWzYhW/Qyc6aT8rEyCrvauWSYGZK2ia3o7vd3akF07acHAFpOA==" saltValue="yVW9XmDwTqEnmpSGai0KYg==" spinCount="100000" sqref="E2:H2" name="Range1_3_21_1"/>
  </protectedRanges>
  <conditionalFormatting sqref="F2">
    <cfRule type="top10" dxfId="1343" priority="1" rank="1"/>
  </conditionalFormatting>
  <conditionalFormatting sqref="G2">
    <cfRule type="top10" dxfId="1342" priority="2" rank="1"/>
  </conditionalFormatting>
  <conditionalFormatting sqref="H2">
    <cfRule type="top10" dxfId="1341" priority="3" rank="1"/>
  </conditionalFormatting>
  <conditionalFormatting sqref="I2">
    <cfRule type="top10" dxfId="1340" priority="4" rank="1"/>
  </conditionalFormatting>
  <conditionalFormatting sqref="J2">
    <cfRule type="top10" dxfId="1339" priority="5" rank="1"/>
  </conditionalFormatting>
  <conditionalFormatting sqref="E2">
    <cfRule type="top10" dxfId="1338" priority="6" rank="1"/>
  </conditionalFormatting>
  <hyperlinks>
    <hyperlink ref="Q1" location="'Virginia Indoor Rankings'!A1" display="Return to Rankings" xr:uid="{4A333238-9757-4C51-A9BD-0D7585331B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F54B99-79DA-420B-9937-F57913466E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89344-9ABE-4854-8678-AC03B10BAC96}">
  <dimension ref="A1:Q7"/>
  <sheetViews>
    <sheetView workbookViewId="0">
      <selection activeCell="A2" sqref="A2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53</v>
      </c>
      <c r="C2" s="11">
        <v>44156</v>
      </c>
      <c r="D2" s="12" t="s">
        <v>51</v>
      </c>
      <c r="E2" s="13">
        <v>193</v>
      </c>
      <c r="F2" s="13">
        <v>198</v>
      </c>
      <c r="G2" s="13">
        <v>198</v>
      </c>
      <c r="H2" s="13">
        <v>198</v>
      </c>
      <c r="I2" s="13">
        <v>199</v>
      </c>
      <c r="J2" s="13">
        <v>198</v>
      </c>
      <c r="K2" s="14">
        <v>6</v>
      </c>
      <c r="L2" s="14">
        <v>1184</v>
      </c>
      <c r="M2" s="15">
        <v>197.33333333333334</v>
      </c>
      <c r="N2" s="16">
        <v>4</v>
      </c>
      <c r="O2" s="17">
        <v>201.33333333333334</v>
      </c>
    </row>
    <row r="3" spans="1:17" x14ac:dyDescent="0.25">
      <c r="A3" s="9" t="s">
        <v>32</v>
      </c>
      <c r="B3" s="10" t="s">
        <v>78</v>
      </c>
      <c r="C3" s="11">
        <v>44177</v>
      </c>
      <c r="D3" s="12" t="s">
        <v>51</v>
      </c>
      <c r="E3" s="13">
        <v>199</v>
      </c>
      <c r="F3" s="13">
        <v>196</v>
      </c>
      <c r="G3" s="13">
        <v>193</v>
      </c>
      <c r="H3" s="13">
        <v>191</v>
      </c>
      <c r="I3" s="13">
        <v>198</v>
      </c>
      <c r="J3" s="13">
        <v>191</v>
      </c>
      <c r="K3" s="14">
        <v>6</v>
      </c>
      <c r="L3" s="14">
        <v>1168</v>
      </c>
      <c r="M3" s="15">
        <v>194.66666666666666</v>
      </c>
      <c r="N3" s="16">
        <v>4</v>
      </c>
      <c r="O3" s="17">
        <v>198.66666666666666</v>
      </c>
    </row>
    <row r="4" spans="1:17" x14ac:dyDescent="0.25">
      <c r="A4" s="9" t="s">
        <v>32</v>
      </c>
      <c r="B4" s="10" t="s">
        <v>53</v>
      </c>
      <c r="C4" s="11">
        <v>44254</v>
      </c>
      <c r="D4" s="12" t="s">
        <v>96</v>
      </c>
      <c r="E4" s="13">
        <v>192</v>
      </c>
      <c r="F4" s="13">
        <v>191</v>
      </c>
      <c r="G4" s="13">
        <v>196</v>
      </c>
      <c r="H4" s="13"/>
      <c r="I4" s="13"/>
      <c r="J4" s="13"/>
      <c r="K4" s="14">
        <v>3</v>
      </c>
      <c r="L4" s="14">
        <v>579</v>
      </c>
      <c r="M4" s="15">
        <v>193</v>
      </c>
      <c r="N4" s="16">
        <v>2</v>
      </c>
      <c r="O4" s="17">
        <v>195</v>
      </c>
    </row>
    <row r="7" spans="1:17" x14ac:dyDescent="0.25">
      <c r="K7" s="7">
        <f>SUM(K2:K6)</f>
        <v>15</v>
      </c>
      <c r="L7" s="7">
        <f>SUM(L2:L6)</f>
        <v>2931</v>
      </c>
      <c r="M7" s="8">
        <f>SUM(L7/K7)</f>
        <v>195.4</v>
      </c>
      <c r="N7" s="7">
        <f>SUM(N2:N6)</f>
        <v>10</v>
      </c>
      <c r="O7" s="8">
        <f>SUM(M7+N7)</f>
        <v>205.4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:D3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4"/>
  </protectedRanges>
  <conditionalFormatting sqref="I2">
    <cfRule type="top10" dxfId="443" priority="18" rank="1"/>
  </conditionalFormatting>
  <conditionalFormatting sqref="E2">
    <cfRule type="top10" dxfId="442" priority="17" rank="1"/>
  </conditionalFormatting>
  <conditionalFormatting sqref="F2">
    <cfRule type="top10" dxfId="441" priority="16" rank="1"/>
  </conditionalFormatting>
  <conditionalFormatting sqref="G2">
    <cfRule type="top10" dxfId="440" priority="15" rank="1"/>
  </conditionalFormatting>
  <conditionalFormatting sqref="H2">
    <cfRule type="top10" dxfId="439" priority="14" rank="1"/>
  </conditionalFormatting>
  <conditionalFormatting sqref="J2">
    <cfRule type="top10" dxfId="438" priority="13" rank="1"/>
  </conditionalFormatting>
  <conditionalFormatting sqref="I3">
    <cfRule type="top10" dxfId="437" priority="12" rank="1"/>
  </conditionalFormatting>
  <conditionalFormatting sqref="E3">
    <cfRule type="top10" dxfId="436" priority="11" rank="1"/>
  </conditionalFormatting>
  <conditionalFormatting sqref="F3">
    <cfRule type="top10" dxfId="435" priority="10" rank="1"/>
  </conditionalFormatting>
  <conditionalFormatting sqref="G3">
    <cfRule type="top10" dxfId="434" priority="9" rank="1"/>
  </conditionalFormatting>
  <conditionalFormatting sqref="H3">
    <cfRule type="top10" dxfId="433" priority="8" rank="1"/>
  </conditionalFormatting>
  <conditionalFormatting sqref="J3">
    <cfRule type="top10" dxfId="432" priority="7" rank="1"/>
  </conditionalFormatting>
  <conditionalFormatting sqref="I4">
    <cfRule type="top10" dxfId="431" priority="6" rank="1"/>
  </conditionalFormatting>
  <conditionalFormatting sqref="E4">
    <cfRule type="top10" dxfId="430" priority="5" rank="1"/>
  </conditionalFormatting>
  <conditionalFormatting sqref="F4">
    <cfRule type="top10" dxfId="429" priority="4" rank="1"/>
  </conditionalFormatting>
  <conditionalFormatting sqref="G4">
    <cfRule type="top10" dxfId="428" priority="3" rank="1"/>
  </conditionalFormatting>
  <conditionalFormatting sqref="H4">
    <cfRule type="top10" dxfId="427" priority="2" rank="1"/>
  </conditionalFormatting>
  <conditionalFormatting sqref="J4">
    <cfRule type="top10" dxfId="426" priority="1" rank="1"/>
  </conditionalFormatting>
  <hyperlinks>
    <hyperlink ref="Q1" location="'Virginia Indoor Rankings'!A1" display="Return to Rankings" xr:uid="{59D7C333-328C-4CE6-868A-D775911E9E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DB3B91-63C6-4F36-A47E-BFF11FC65B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3FC3-1494-49E8-898C-F274E5D49E10}"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112</v>
      </c>
      <c r="C2" s="11">
        <v>44364</v>
      </c>
      <c r="D2" s="12" t="s">
        <v>111</v>
      </c>
      <c r="E2" s="13">
        <v>193</v>
      </c>
      <c r="F2" s="13">
        <v>194</v>
      </c>
      <c r="G2" s="13">
        <v>194</v>
      </c>
      <c r="H2" s="13">
        <v>195</v>
      </c>
      <c r="I2" s="13"/>
      <c r="J2" s="13"/>
      <c r="K2" s="14">
        <v>4</v>
      </c>
      <c r="L2" s="14">
        <v>776</v>
      </c>
      <c r="M2" s="15">
        <v>194</v>
      </c>
      <c r="N2" s="16">
        <v>2</v>
      </c>
      <c r="O2" s="17">
        <v>196</v>
      </c>
    </row>
    <row r="3" spans="1:17" x14ac:dyDescent="0.25">
      <c r="A3" s="9" t="s">
        <v>106</v>
      </c>
      <c r="B3" s="10" t="s">
        <v>112</v>
      </c>
      <c r="C3" s="11">
        <v>44427</v>
      </c>
      <c r="D3" s="12" t="s">
        <v>115</v>
      </c>
      <c r="E3" s="13">
        <v>194</v>
      </c>
      <c r="F3" s="13">
        <v>192</v>
      </c>
      <c r="G3" s="13">
        <v>193</v>
      </c>
      <c r="H3" s="13">
        <v>196</v>
      </c>
      <c r="I3" s="13"/>
      <c r="J3" s="13"/>
      <c r="K3" s="14">
        <v>4</v>
      </c>
      <c r="L3" s="14">
        <v>775</v>
      </c>
      <c r="M3" s="15">
        <v>193.75</v>
      </c>
      <c r="N3" s="16">
        <v>2</v>
      </c>
      <c r="O3" s="17">
        <v>195.75</v>
      </c>
    </row>
    <row r="4" spans="1:17" x14ac:dyDescent="0.25">
      <c r="A4" s="9" t="s">
        <v>106</v>
      </c>
      <c r="B4" s="10" t="s">
        <v>112</v>
      </c>
      <c r="C4" s="11">
        <v>44406</v>
      </c>
      <c r="D4" s="12" t="s">
        <v>118</v>
      </c>
      <c r="E4" s="13">
        <v>192</v>
      </c>
      <c r="F4" s="13">
        <v>192</v>
      </c>
      <c r="G4" s="13">
        <v>188</v>
      </c>
      <c r="H4" s="13">
        <v>190</v>
      </c>
      <c r="I4" s="13"/>
      <c r="J4" s="13"/>
      <c r="K4" s="14">
        <v>4</v>
      </c>
      <c r="L4" s="14">
        <v>762</v>
      </c>
      <c r="M4" s="15">
        <v>190.5</v>
      </c>
      <c r="N4" s="16">
        <v>2</v>
      </c>
      <c r="O4" s="17">
        <v>192.5</v>
      </c>
    </row>
    <row r="6" spans="1:17" x14ac:dyDescent="0.25">
      <c r="K6" s="7">
        <f>SUM(K2:K5)</f>
        <v>12</v>
      </c>
      <c r="L6" s="7">
        <f>SUM(L2:L5)</f>
        <v>2313</v>
      </c>
      <c r="M6" s="8">
        <f>SUM(L6/K6)</f>
        <v>192.75</v>
      </c>
      <c r="N6" s="7">
        <f>SUM(N2:N5)</f>
        <v>6</v>
      </c>
      <c r="O6" s="8">
        <f>SUM(M6+N6)</f>
        <v>198.75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17"/>
    <protectedRange algorithmName="SHA-512" hashValue="ON39YdpmFHfN9f47KpiRvqrKx0V9+erV1CNkpWzYhW/Qyc6aT8rEyCrvauWSYGZK2ia3o7vd3akF07acHAFpOA==" saltValue="yVW9XmDwTqEnmpSGai0KYg==" spinCount="100000" sqref="E2:J2" name="Range1_3_1"/>
    <protectedRange algorithmName="SHA-512" hashValue="ON39YdpmFHfN9f47KpiRvqrKx0V9+erV1CNkpWzYhW/Qyc6aT8rEyCrvauWSYGZK2ia3o7vd3akF07acHAFpOA==" saltValue="yVW9XmDwTqEnmpSGai0KYg==" spinCount="100000" sqref="B3:C3" name="Range1_27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J3" name="Range1_3_15"/>
    <protectedRange algorithmName="SHA-512" hashValue="ON39YdpmFHfN9f47KpiRvqrKx0V9+erV1CNkpWzYhW/Qyc6aT8rEyCrvauWSYGZK2ia3o7vd3akF07acHAFpOA==" saltValue="yVW9XmDwTqEnmpSGai0KYg==" spinCount="100000" sqref="I4:J4 B4:C4" name="Range1_6_3"/>
    <protectedRange algorithmName="SHA-512" hashValue="ON39YdpmFHfN9f47KpiRvqrKx0V9+erV1CNkpWzYhW/Qyc6aT8rEyCrvauWSYGZK2ia3o7vd3akF07acHAFpOA==" saltValue="yVW9XmDwTqEnmpSGai0KYg==" spinCount="100000" sqref="D4" name="Range1_1_2_6"/>
    <protectedRange algorithmName="SHA-512" hashValue="ON39YdpmFHfN9f47KpiRvqrKx0V9+erV1CNkpWzYhW/Qyc6aT8rEyCrvauWSYGZK2ia3o7vd3akF07acHAFpOA==" saltValue="yVW9XmDwTqEnmpSGai0KYg==" spinCount="100000" sqref="E4:H4" name="Range1_3_1_6"/>
  </protectedRanges>
  <conditionalFormatting sqref="F2">
    <cfRule type="top10" dxfId="425" priority="17" rank="1"/>
  </conditionalFormatting>
  <conditionalFormatting sqref="G2">
    <cfRule type="top10" dxfId="424" priority="16" rank="1"/>
  </conditionalFormatting>
  <conditionalFormatting sqref="H2">
    <cfRule type="top10" dxfId="423" priority="15" rank="1"/>
  </conditionalFormatting>
  <conditionalFormatting sqref="I2">
    <cfRule type="top10" dxfId="422" priority="13" rank="1"/>
  </conditionalFormatting>
  <conditionalFormatting sqref="J2">
    <cfRule type="top10" dxfId="421" priority="14" rank="1"/>
  </conditionalFormatting>
  <conditionalFormatting sqref="E2">
    <cfRule type="top10" dxfId="420" priority="18" rank="1"/>
  </conditionalFormatting>
  <conditionalFormatting sqref="F3">
    <cfRule type="top10" dxfId="419" priority="7" rank="1"/>
  </conditionalFormatting>
  <conditionalFormatting sqref="G3">
    <cfRule type="top10" dxfId="418" priority="8" rank="1"/>
  </conditionalFormatting>
  <conditionalFormatting sqref="H3">
    <cfRule type="top10" dxfId="417" priority="9" rank="1"/>
  </conditionalFormatting>
  <conditionalFormatting sqref="I3">
    <cfRule type="top10" dxfId="416" priority="10" rank="1"/>
  </conditionalFormatting>
  <conditionalFormatting sqref="J3">
    <cfRule type="top10" dxfId="415" priority="11" rank="1"/>
  </conditionalFormatting>
  <conditionalFormatting sqref="E3">
    <cfRule type="top10" dxfId="414" priority="12" rank="1"/>
  </conditionalFormatting>
  <conditionalFormatting sqref="F4">
    <cfRule type="top10" dxfId="413" priority="5" rank="1"/>
  </conditionalFormatting>
  <conditionalFormatting sqref="G4">
    <cfRule type="top10" dxfId="412" priority="4" rank="1"/>
  </conditionalFormatting>
  <conditionalFormatting sqref="H4">
    <cfRule type="top10" dxfId="411" priority="3" rank="1"/>
  </conditionalFormatting>
  <conditionalFormatting sqref="I4">
    <cfRule type="top10" dxfId="410" priority="1" rank="1"/>
  </conditionalFormatting>
  <conditionalFormatting sqref="J4">
    <cfRule type="top10" dxfId="409" priority="2" rank="1"/>
  </conditionalFormatting>
  <conditionalFormatting sqref="E4">
    <cfRule type="top10" dxfId="408" priority="6" rank="1"/>
  </conditionalFormatting>
  <hyperlinks>
    <hyperlink ref="Q1" location="'Virginia Indoor Rankings'!A1" display="Return to Rankings" xr:uid="{E19BE3AE-8389-42C3-AF76-480207A65E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F71562-E068-48B9-BC95-A1787E156D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70AA-DC87-4A6B-A236-8AEB7A52C44D}"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69</v>
      </c>
      <c r="C2" s="11">
        <v>44177</v>
      </c>
      <c r="D2" s="12" t="s">
        <v>51</v>
      </c>
      <c r="E2" s="13">
        <v>198</v>
      </c>
      <c r="F2" s="13">
        <v>198</v>
      </c>
      <c r="G2" s="13">
        <v>199</v>
      </c>
      <c r="H2" s="13">
        <v>198</v>
      </c>
      <c r="I2" s="13">
        <v>196</v>
      </c>
      <c r="J2" s="13">
        <v>195</v>
      </c>
      <c r="K2" s="14">
        <v>6</v>
      </c>
      <c r="L2" s="14">
        <v>1184</v>
      </c>
      <c r="M2" s="15">
        <v>197.33333333333334</v>
      </c>
      <c r="N2" s="16">
        <v>4</v>
      </c>
      <c r="O2" s="17">
        <v>201.33333333333334</v>
      </c>
    </row>
    <row r="3" spans="1:17" x14ac:dyDescent="0.25">
      <c r="A3" s="9" t="s">
        <v>32</v>
      </c>
      <c r="B3" s="10" t="s">
        <v>70</v>
      </c>
      <c r="C3" s="11">
        <v>44226</v>
      </c>
      <c r="D3" s="11" t="s">
        <v>51</v>
      </c>
      <c r="E3" s="13">
        <v>195</v>
      </c>
      <c r="F3" s="13">
        <v>198</v>
      </c>
      <c r="G3" s="13">
        <v>196</v>
      </c>
      <c r="H3" s="13"/>
      <c r="I3" s="13"/>
      <c r="J3" s="13"/>
      <c r="K3" s="14">
        <v>3</v>
      </c>
      <c r="L3" s="14">
        <v>589</v>
      </c>
      <c r="M3" s="15">
        <v>196.33333333333334</v>
      </c>
      <c r="N3" s="16">
        <v>2</v>
      </c>
      <c r="O3" s="17">
        <v>198.33333333333334</v>
      </c>
    </row>
    <row r="4" spans="1:17" x14ac:dyDescent="0.25">
      <c r="A4" s="9" t="s">
        <v>106</v>
      </c>
      <c r="B4" s="10" t="s">
        <v>70</v>
      </c>
      <c r="C4" s="11">
        <v>44506</v>
      </c>
      <c r="D4" s="12" t="s">
        <v>118</v>
      </c>
      <c r="E4" s="13">
        <v>199</v>
      </c>
      <c r="F4" s="13">
        <v>200.01</v>
      </c>
      <c r="G4" s="13">
        <v>197</v>
      </c>
      <c r="H4" s="13">
        <v>199</v>
      </c>
      <c r="I4" s="13"/>
      <c r="J4" s="13"/>
      <c r="K4" s="14">
        <v>4</v>
      </c>
      <c r="L4" s="14">
        <v>795.01</v>
      </c>
      <c r="M4" s="15">
        <v>198.7525</v>
      </c>
      <c r="N4" s="16">
        <v>9</v>
      </c>
      <c r="O4" s="17">
        <v>207.7525</v>
      </c>
    </row>
    <row r="5" spans="1:17" x14ac:dyDescent="0.25">
      <c r="A5" s="9" t="s">
        <v>106</v>
      </c>
      <c r="B5" s="10" t="s">
        <v>70</v>
      </c>
      <c r="C5" s="11">
        <v>44520</v>
      </c>
      <c r="D5" s="12" t="s">
        <v>118</v>
      </c>
      <c r="E5" s="13">
        <v>198</v>
      </c>
      <c r="F5" s="13">
        <v>197</v>
      </c>
      <c r="G5" s="13">
        <v>196</v>
      </c>
      <c r="H5" s="13">
        <v>198</v>
      </c>
      <c r="I5" s="13">
        <v>199</v>
      </c>
      <c r="J5" s="13">
        <v>200</v>
      </c>
      <c r="K5" s="14">
        <v>6</v>
      </c>
      <c r="L5" s="14">
        <v>1188</v>
      </c>
      <c r="M5" s="15">
        <v>198</v>
      </c>
      <c r="N5" s="16">
        <v>4</v>
      </c>
      <c r="O5" s="17">
        <v>202</v>
      </c>
    </row>
    <row r="7" spans="1:17" x14ac:dyDescent="0.25">
      <c r="K7" s="7">
        <f>SUM(K2:K6)</f>
        <v>19</v>
      </c>
      <c r="L7" s="7">
        <f>SUM(L2:L6)</f>
        <v>3756.01</v>
      </c>
      <c r="M7" s="8">
        <f>SUM(L7/K7)</f>
        <v>197.68473684210528</v>
      </c>
      <c r="N7" s="7">
        <f>SUM(N2:N6)</f>
        <v>19</v>
      </c>
      <c r="O7" s="8">
        <f>SUM(M7+N7)</f>
        <v>216.68473684210528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I3:J3 B3:D3" name="Range1_9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32"/>
    <protectedRange algorithmName="SHA-512" hashValue="ON39YdpmFHfN9f47KpiRvqrKx0V9+erV1CNkpWzYhW/Qyc6aT8rEyCrvauWSYGZK2ia3o7vd3akF07acHAFpOA==" saltValue="yVW9XmDwTqEnmpSGai0KYg==" spinCount="100000" sqref="D4" name="Range1_1_26"/>
    <protectedRange algorithmName="SHA-512" hashValue="ON39YdpmFHfN9f47KpiRvqrKx0V9+erV1CNkpWzYhW/Qyc6aT8rEyCrvauWSYGZK2ia3o7vd3akF07acHAFpOA==" saltValue="yVW9XmDwTqEnmpSGai0KYg==" spinCount="100000" sqref="E4:H4" name="Range1_3_19"/>
    <protectedRange algorithmName="SHA-512" hashValue="ON39YdpmFHfN9f47KpiRvqrKx0V9+erV1CNkpWzYhW/Qyc6aT8rEyCrvauWSYGZK2ia3o7vd3akF07acHAFpOA==" saltValue="yVW9XmDwTqEnmpSGai0KYg==" spinCount="100000" sqref="I5:J5 B5:C5" name="Range1_41"/>
    <protectedRange algorithmName="SHA-512" hashValue="ON39YdpmFHfN9f47KpiRvqrKx0V9+erV1CNkpWzYhW/Qyc6aT8rEyCrvauWSYGZK2ia3o7vd3akF07acHAFpOA==" saltValue="yVW9XmDwTqEnmpSGai0KYg==" spinCount="100000" sqref="D5" name="Range1_1_34"/>
    <protectedRange algorithmName="SHA-512" hashValue="ON39YdpmFHfN9f47KpiRvqrKx0V9+erV1CNkpWzYhW/Qyc6aT8rEyCrvauWSYGZK2ia3o7vd3akF07acHAFpOA==" saltValue="yVW9XmDwTqEnmpSGai0KYg==" spinCount="100000" sqref="E5:H5" name="Range1_3_22"/>
  </protectedRanges>
  <conditionalFormatting sqref="J2">
    <cfRule type="top10" dxfId="407" priority="19" rank="1"/>
  </conditionalFormatting>
  <conditionalFormatting sqref="I2">
    <cfRule type="top10" dxfId="406" priority="24" rank="1"/>
  </conditionalFormatting>
  <conditionalFormatting sqref="E2">
    <cfRule type="top10" dxfId="405" priority="23" rank="1"/>
  </conditionalFormatting>
  <conditionalFormatting sqref="F2">
    <cfRule type="top10" dxfId="404" priority="22" rank="1"/>
  </conditionalFormatting>
  <conditionalFormatting sqref="G2">
    <cfRule type="top10" dxfId="403" priority="21" rank="1"/>
  </conditionalFormatting>
  <conditionalFormatting sqref="H2">
    <cfRule type="top10" dxfId="402" priority="20" rank="1"/>
  </conditionalFormatting>
  <conditionalFormatting sqref="I3">
    <cfRule type="top10" dxfId="401" priority="18" rank="1"/>
  </conditionalFormatting>
  <conditionalFormatting sqref="E3">
    <cfRule type="top10" dxfId="400" priority="17" rank="1"/>
  </conditionalFormatting>
  <conditionalFormatting sqref="F3">
    <cfRule type="top10" dxfId="399" priority="16" rank="1"/>
  </conditionalFormatting>
  <conditionalFormatting sqref="G3">
    <cfRule type="top10" dxfId="398" priority="15" rank="1"/>
  </conditionalFormatting>
  <conditionalFormatting sqref="H3">
    <cfRule type="top10" dxfId="397" priority="14" rank="1"/>
  </conditionalFormatting>
  <conditionalFormatting sqref="J3">
    <cfRule type="top10" dxfId="396" priority="13" rank="1"/>
  </conditionalFormatting>
  <conditionalFormatting sqref="F4">
    <cfRule type="top10" dxfId="395" priority="7" rank="1"/>
  </conditionalFormatting>
  <conditionalFormatting sqref="G4">
    <cfRule type="top10" dxfId="394" priority="8" rank="1"/>
  </conditionalFormatting>
  <conditionalFormatting sqref="H4">
    <cfRule type="top10" dxfId="393" priority="9" rank="1"/>
  </conditionalFormatting>
  <conditionalFormatting sqref="I4">
    <cfRule type="top10" dxfId="392" priority="10" rank="1"/>
  </conditionalFormatting>
  <conditionalFormatting sqref="J4">
    <cfRule type="top10" dxfId="391" priority="11" rank="1"/>
  </conditionalFormatting>
  <conditionalFormatting sqref="E4">
    <cfRule type="top10" dxfId="390" priority="12" rank="1"/>
  </conditionalFormatting>
  <conditionalFormatting sqref="F5">
    <cfRule type="top10" dxfId="389" priority="1" rank="1"/>
  </conditionalFormatting>
  <conditionalFormatting sqref="G5">
    <cfRule type="top10" dxfId="388" priority="2" rank="1"/>
  </conditionalFormatting>
  <conditionalFormatting sqref="H5">
    <cfRule type="top10" dxfId="387" priority="3" rank="1"/>
  </conditionalFormatting>
  <conditionalFormatting sqref="I5">
    <cfRule type="top10" dxfId="386" priority="4" rank="1"/>
  </conditionalFormatting>
  <conditionalFormatting sqref="J5">
    <cfRule type="top10" dxfId="385" priority="5" rank="1"/>
  </conditionalFormatting>
  <conditionalFormatting sqref="E5">
    <cfRule type="top10" dxfId="384" priority="6" rank="1"/>
  </conditionalFormatting>
  <hyperlinks>
    <hyperlink ref="Q1" location="'Virginia Indoor Rankings'!A1" display="Return to Rankings" xr:uid="{DCDD4E47-EE88-4803-9E78-4043365395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A2428-78E6-453F-A0B8-8D6F212D9F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7605-AEF7-4351-8BE5-D1ADFF40D653}">
  <dimension ref="A1:Q11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82</v>
      </c>
      <c r="C2" s="11">
        <v>44177</v>
      </c>
      <c r="D2" s="12" t="s">
        <v>51</v>
      </c>
      <c r="E2" s="13">
        <v>190</v>
      </c>
      <c r="F2" s="13">
        <v>195</v>
      </c>
      <c r="G2" s="13">
        <v>193</v>
      </c>
      <c r="H2" s="13">
        <v>192</v>
      </c>
      <c r="I2" s="13">
        <v>181</v>
      </c>
      <c r="J2" s="13">
        <v>188</v>
      </c>
      <c r="K2" s="14">
        <v>6</v>
      </c>
      <c r="L2" s="14">
        <v>1139</v>
      </c>
      <c r="M2" s="15">
        <v>189.83333333333334</v>
      </c>
      <c r="N2" s="16">
        <v>4</v>
      </c>
      <c r="O2" s="17">
        <v>193.83333333333334</v>
      </c>
    </row>
    <row r="4" spans="1:17" x14ac:dyDescent="0.25">
      <c r="K4" s="7">
        <f>SUM(K2:K3)</f>
        <v>6</v>
      </c>
      <c r="L4" s="7">
        <f>SUM(L2:L3)</f>
        <v>1139</v>
      </c>
      <c r="M4" s="8">
        <f>SUM(L4/K4)</f>
        <v>189.83333333333334</v>
      </c>
      <c r="N4" s="7">
        <f>SUM(N2:N3)</f>
        <v>4</v>
      </c>
      <c r="O4" s="8">
        <f>SUM(M4+N4)</f>
        <v>193.83333333333334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9" t="s">
        <v>31</v>
      </c>
      <c r="B9" s="10" t="s">
        <v>82</v>
      </c>
      <c r="C9" s="11">
        <v>44177</v>
      </c>
      <c r="D9" s="12" t="s">
        <v>51</v>
      </c>
      <c r="E9" s="13">
        <v>198</v>
      </c>
      <c r="F9" s="13">
        <v>196</v>
      </c>
      <c r="G9" s="13">
        <v>198</v>
      </c>
      <c r="H9" s="13">
        <v>189</v>
      </c>
      <c r="I9" s="13">
        <v>194</v>
      </c>
      <c r="J9" s="13">
        <v>194</v>
      </c>
      <c r="K9" s="14">
        <v>6</v>
      </c>
      <c r="L9" s="14">
        <v>1169</v>
      </c>
      <c r="M9" s="15">
        <v>194.83333333333334</v>
      </c>
      <c r="N9" s="16">
        <v>12</v>
      </c>
      <c r="O9" s="17">
        <v>206.83333333333334</v>
      </c>
    </row>
    <row r="11" spans="1:17" x14ac:dyDescent="0.25">
      <c r="K11" s="7">
        <f>SUM(K9:K10)</f>
        <v>6</v>
      </c>
      <c r="L11" s="7">
        <f>SUM(L9:L10)</f>
        <v>1169</v>
      </c>
      <c r="M11" s="8">
        <f>SUM(L11/K11)</f>
        <v>194.83333333333334</v>
      </c>
      <c r="N11" s="7">
        <f>SUM(N9:N10)</f>
        <v>12</v>
      </c>
      <c r="O11" s="8">
        <f>SUM(M11+N11)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E9:J9 B9:C9" name="Range1_13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D9" name="Range1_1_1_1"/>
  </protectedRanges>
  <conditionalFormatting sqref="J2">
    <cfRule type="top10" dxfId="383" priority="13" rank="1"/>
  </conditionalFormatting>
  <conditionalFormatting sqref="I2">
    <cfRule type="top10" dxfId="382" priority="18" rank="1"/>
  </conditionalFormatting>
  <conditionalFormatting sqref="E2">
    <cfRule type="top10" dxfId="381" priority="17" rank="1"/>
  </conditionalFormatting>
  <conditionalFormatting sqref="F2">
    <cfRule type="top10" dxfId="380" priority="16" rank="1"/>
  </conditionalFormatting>
  <conditionalFormatting sqref="G2">
    <cfRule type="top10" dxfId="379" priority="15" rank="1"/>
  </conditionalFormatting>
  <conditionalFormatting sqref="H2">
    <cfRule type="top10" dxfId="378" priority="14" rank="1"/>
  </conditionalFormatting>
  <conditionalFormatting sqref="F9">
    <cfRule type="top10" dxfId="377" priority="6" rank="1"/>
  </conditionalFormatting>
  <conditionalFormatting sqref="G9">
    <cfRule type="top10" dxfId="376" priority="5" rank="1"/>
  </conditionalFormatting>
  <conditionalFormatting sqref="H9">
    <cfRule type="top10" dxfId="375" priority="4" rank="1"/>
  </conditionalFormatting>
  <conditionalFormatting sqref="I9">
    <cfRule type="top10" dxfId="374" priority="3" rank="1"/>
  </conditionalFormatting>
  <conditionalFormatting sqref="J9">
    <cfRule type="top10" dxfId="373" priority="2" rank="1"/>
  </conditionalFormatting>
  <conditionalFormatting sqref="E9">
    <cfRule type="top10" dxfId="372" priority="1" rank="1"/>
  </conditionalFormatting>
  <hyperlinks>
    <hyperlink ref="Q1" location="'Virginia Indoor Rankings'!A1" display="Return to Rankings" xr:uid="{CB749518-FAB9-4E44-A11F-BC424B75CE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9285DA-884A-4DBA-A58E-D414B1AF0AEC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8005-7335-4F56-A29D-B542BE3694F5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91</v>
      </c>
      <c r="C2" s="11">
        <v>44177</v>
      </c>
      <c r="D2" s="12" t="s">
        <v>51</v>
      </c>
      <c r="E2" s="13">
        <v>193</v>
      </c>
      <c r="F2" s="13">
        <v>192</v>
      </c>
      <c r="G2" s="13">
        <v>194</v>
      </c>
      <c r="H2" s="13">
        <v>194</v>
      </c>
      <c r="I2" s="13">
        <v>191</v>
      </c>
      <c r="J2" s="13">
        <v>192</v>
      </c>
      <c r="K2" s="14">
        <v>6</v>
      </c>
      <c r="L2" s="14">
        <v>1156</v>
      </c>
      <c r="M2" s="15">
        <v>192.66666666666666</v>
      </c>
      <c r="N2" s="16">
        <v>4</v>
      </c>
      <c r="O2" s="17">
        <v>196.66666666666666</v>
      </c>
    </row>
    <row r="5" spans="1:17" x14ac:dyDescent="0.25">
      <c r="K5" s="7">
        <f>SUM(K2:K4)</f>
        <v>6</v>
      </c>
      <c r="L5" s="7">
        <f>SUM(L2:L4)</f>
        <v>1156</v>
      </c>
      <c r="M5" s="8">
        <f>SUM(L5/K5)</f>
        <v>192.66666666666666</v>
      </c>
      <c r="N5" s="7">
        <f>SUM(N2:N4)</f>
        <v>4</v>
      </c>
      <c r="O5" s="8">
        <f>SUM(M5+N5)</f>
        <v>196.66666666666666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371" priority="6" rank="1"/>
  </conditionalFormatting>
  <conditionalFormatting sqref="G2">
    <cfRule type="top10" dxfId="370" priority="5" rank="1"/>
  </conditionalFormatting>
  <conditionalFormatting sqref="H2">
    <cfRule type="top10" dxfId="369" priority="4" rank="1"/>
  </conditionalFormatting>
  <conditionalFormatting sqref="I2">
    <cfRule type="top10" dxfId="368" priority="3" rank="1"/>
  </conditionalFormatting>
  <conditionalFormatting sqref="J2">
    <cfRule type="top10" dxfId="367" priority="2" rank="1"/>
  </conditionalFormatting>
  <conditionalFormatting sqref="E2">
    <cfRule type="top10" dxfId="366" priority="1" rank="1"/>
  </conditionalFormatting>
  <dataValidations count="1">
    <dataValidation type="list" allowBlank="1" showInputMessage="1" showErrorMessage="1" sqref="B2" xr:uid="{CA7FABE3-66A2-41F7-B0D7-3F114A334BE7}">
      <formula1>$H$2:$H$115</formula1>
    </dataValidation>
  </dataValidations>
  <hyperlinks>
    <hyperlink ref="Q1" location="'Virginia Indoor Rankings'!A1" display="Return to Rankings" xr:uid="{6024D9FE-B5C4-4BD5-9428-10646AFFFC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1EC7E-1DF7-4779-AB89-9774BD69FF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AF5-714E-4D53-955B-032DE0C77673}">
  <dimension ref="A1:Q7"/>
  <sheetViews>
    <sheetView workbookViewId="0">
      <selection activeCell="A17" sqref="A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108</v>
      </c>
      <c r="C2" s="11">
        <v>44301</v>
      </c>
      <c r="D2" s="12" t="s">
        <v>107</v>
      </c>
      <c r="E2" s="13">
        <v>198</v>
      </c>
      <c r="F2" s="13">
        <v>198</v>
      </c>
      <c r="G2" s="13">
        <v>199.001</v>
      </c>
      <c r="H2" s="13">
        <v>198</v>
      </c>
      <c r="I2" s="13"/>
      <c r="J2" s="13"/>
      <c r="K2" s="14">
        <v>4</v>
      </c>
      <c r="L2" s="14">
        <v>793.00099999999998</v>
      </c>
      <c r="M2" s="15">
        <v>198.25024999999999</v>
      </c>
      <c r="N2" s="16">
        <v>5</v>
      </c>
      <c r="O2" s="17">
        <v>203.25024999999999</v>
      </c>
    </row>
    <row r="3" spans="1:17" x14ac:dyDescent="0.25">
      <c r="A3" s="9" t="s">
        <v>106</v>
      </c>
      <c r="B3" s="10" t="s">
        <v>108</v>
      </c>
      <c r="C3" s="11">
        <v>44315</v>
      </c>
      <c r="D3" s="12" t="s">
        <v>107</v>
      </c>
      <c r="E3" s="13">
        <v>198</v>
      </c>
      <c r="F3" s="13">
        <v>200</v>
      </c>
      <c r="G3" s="13">
        <v>200</v>
      </c>
      <c r="H3" s="13">
        <v>200</v>
      </c>
      <c r="I3" s="13"/>
      <c r="J3" s="13"/>
      <c r="K3" s="14">
        <v>4</v>
      </c>
      <c r="L3" s="14">
        <v>798</v>
      </c>
      <c r="M3" s="15">
        <v>199.5</v>
      </c>
      <c r="N3" s="16">
        <v>11</v>
      </c>
      <c r="O3" s="17">
        <v>210.5</v>
      </c>
    </row>
    <row r="4" spans="1:17" x14ac:dyDescent="0.25">
      <c r="A4" s="9" t="s">
        <v>106</v>
      </c>
      <c r="B4" s="10" t="s">
        <v>108</v>
      </c>
      <c r="C4" s="11">
        <v>44329</v>
      </c>
      <c r="D4" s="12" t="s">
        <v>107</v>
      </c>
      <c r="E4" s="13">
        <v>199</v>
      </c>
      <c r="F4" s="13">
        <v>198</v>
      </c>
      <c r="G4" s="13">
        <v>197</v>
      </c>
      <c r="H4" s="13">
        <v>198</v>
      </c>
      <c r="I4" s="13"/>
      <c r="J4" s="13"/>
      <c r="K4" s="14">
        <v>4</v>
      </c>
      <c r="L4" s="14">
        <v>792</v>
      </c>
      <c r="M4" s="15">
        <v>198</v>
      </c>
      <c r="N4" s="16">
        <v>2</v>
      </c>
      <c r="O4" s="17">
        <v>200</v>
      </c>
    </row>
    <row r="5" spans="1:17" x14ac:dyDescent="0.25">
      <c r="A5" s="9" t="s">
        <v>106</v>
      </c>
      <c r="B5" s="10" t="s">
        <v>108</v>
      </c>
      <c r="C5" s="11">
        <v>44364</v>
      </c>
      <c r="D5" s="12" t="s">
        <v>111</v>
      </c>
      <c r="E5" s="13">
        <v>199</v>
      </c>
      <c r="F5" s="13">
        <v>200</v>
      </c>
      <c r="G5" s="13">
        <v>198</v>
      </c>
      <c r="H5" s="13">
        <v>197</v>
      </c>
      <c r="I5" s="13"/>
      <c r="J5" s="13"/>
      <c r="K5" s="14">
        <v>4</v>
      </c>
      <c r="L5" s="14">
        <v>794</v>
      </c>
      <c r="M5" s="15">
        <v>198.5</v>
      </c>
      <c r="N5" s="16">
        <v>4</v>
      </c>
      <c r="O5" s="17">
        <v>202.5</v>
      </c>
    </row>
    <row r="7" spans="1:17" x14ac:dyDescent="0.25">
      <c r="K7" s="7">
        <f>SUM(K2:K6)</f>
        <v>16</v>
      </c>
      <c r="L7" s="7">
        <f>SUM(L2:L6)</f>
        <v>3177.0010000000002</v>
      </c>
      <c r="M7" s="8">
        <f>SUM(L7/K7)</f>
        <v>198.56256250000001</v>
      </c>
      <c r="N7" s="7">
        <f>SUM(N2:N6)</f>
        <v>22</v>
      </c>
      <c r="O7" s="8">
        <f>SUM(M7+N7)</f>
        <v>220.56256250000001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20_1"/>
    <protectedRange algorithmName="SHA-512" hashValue="ON39YdpmFHfN9f47KpiRvqrKx0V9+erV1CNkpWzYhW/Qyc6aT8rEyCrvauWSYGZK2ia3o7vd3akF07acHAFpOA==" saltValue="yVW9XmDwTqEnmpSGai0KYg==" spinCount="100000" sqref="D3" name="Range1_1_13_1"/>
    <protectedRange algorithmName="SHA-512" hashValue="ON39YdpmFHfN9f47KpiRvqrKx0V9+erV1CNkpWzYhW/Qyc6aT8rEyCrvauWSYGZK2ia3o7vd3akF07acHAFpOA==" saltValue="yVW9XmDwTqEnmpSGai0KYg==" spinCount="100000" sqref="E3:H3" name="Range1_3_8_1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I2:J2 B2:C2" name="Range1_18"/>
    <protectedRange algorithmName="SHA-512" hashValue="ON39YdpmFHfN9f47KpiRvqrKx0V9+erV1CNkpWzYhW/Qyc6aT8rEyCrvauWSYGZK2ia3o7vd3akF07acHAFpOA==" saltValue="yVW9XmDwTqEnmpSGai0KYg==" spinCount="100000" sqref="E2:H2" name="Range1_3_10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5:H5" name="Range1_3"/>
  </protectedRanges>
  <conditionalFormatting sqref="J3">
    <cfRule type="top10" dxfId="365" priority="20" rank="1"/>
  </conditionalFormatting>
  <conditionalFormatting sqref="F3">
    <cfRule type="top10" dxfId="364" priority="23" rank="1"/>
  </conditionalFormatting>
  <conditionalFormatting sqref="G3">
    <cfRule type="top10" dxfId="363" priority="22" rank="1"/>
  </conditionalFormatting>
  <conditionalFormatting sqref="H3">
    <cfRule type="top10" dxfId="362" priority="21" rank="1"/>
  </conditionalFormatting>
  <conditionalFormatting sqref="I3">
    <cfRule type="top10" dxfId="361" priority="19" rank="1"/>
  </conditionalFormatting>
  <conditionalFormatting sqref="E3">
    <cfRule type="top10" dxfId="360" priority="24" rank="1"/>
  </conditionalFormatting>
  <conditionalFormatting sqref="F4">
    <cfRule type="top10" dxfId="359" priority="17" rank="1"/>
  </conditionalFormatting>
  <conditionalFormatting sqref="G4">
    <cfRule type="top10" dxfId="358" priority="16" rank="1"/>
  </conditionalFormatting>
  <conditionalFormatting sqref="H4">
    <cfRule type="top10" dxfId="357" priority="15" rank="1"/>
  </conditionalFormatting>
  <conditionalFormatting sqref="I4">
    <cfRule type="top10" dxfId="356" priority="13" rank="1"/>
  </conditionalFormatting>
  <conditionalFormatting sqref="J4">
    <cfRule type="top10" dxfId="355" priority="14" rank="1"/>
  </conditionalFormatting>
  <conditionalFormatting sqref="E4">
    <cfRule type="top10" dxfId="354" priority="18" rank="1"/>
  </conditionalFormatting>
  <conditionalFormatting sqref="F2">
    <cfRule type="top10" dxfId="353" priority="11" rank="1"/>
  </conditionalFormatting>
  <conditionalFormatting sqref="G2">
    <cfRule type="top10" dxfId="352" priority="10" rank="1"/>
  </conditionalFormatting>
  <conditionalFormatting sqref="H2">
    <cfRule type="top10" dxfId="351" priority="9" rank="1"/>
  </conditionalFormatting>
  <conditionalFormatting sqref="I2">
    <cfRule type="top10" dxfId="350" priority="7" rank="1"/>
  </conditionalFormatting>
  <conditionalFormatting sqref="J2">
    <cfRule type="top10" dxfId="349" priority="8" rank="1"/>
  </conditionalFormatting>
  <conditionalFormatting sqref="E2">
    <cfRule type="top10" dxfId="348" priority="12" rank="1"/>
  </conditionalFormatting>
  <conditionalFormatting sqref="F5">
    <cfRule type="top10" dxfId="347" priority="5" rank="1"/>
  </conditionalFormatting>
  <conditionalFormatting sqref="G5">
    <cfRule type="top10" dxfId="346" priority="4" rank="1"/>
  </conditionalFormatting>
  <conditionalFormatting sqref="H5">
    <cfRule type="top10" dxfId="345" priority="3" rank="1"/>
  </conditionalFormatting>
  <conditionalFormatting sqref="I5">
    <cfRule type="top10" dxfId="344" priority="1" rank="1"/>
  </conditionalFormatting>
  <conditionalFormatting sqref="J5">
    <cfRule type="top10" dxfId="343" priority="2" rank="1"/>
  </conditionalFormatting>
  <conditionalFormatting sqref="E5">
    <cfRule type="top10" dxfId="342" priority="6" rank="1"/>
  </conditionalFormatting>
  <dataValidations count="1">
    <dataValidation type="list" allowBlank="1" showInputMessage="1" showErrorMessage="1" sqref="B3" xr:uid="{D8968FDE-DF40-4223-9F18-F32BCD998E1F}">
      <formula1>$H$3:$H$117</formula1>
    </dataValidation>
  </dataValidations>
  <hyperlinks>
    <hyperlink ref="Q1" location="'Virginia Indoor Rankings'!A1" display="Return to Rankings" xr:uid="{C13EA196-F89D-46F0-A9CB-EF7F8A27E0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DA3B4D-8628-4AAC-B514-56BB24EB9A46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EB0E-3067-4B00-8826-49140F8B45C0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92</v>
      </c>
      <c r="C2" s="11">
        <v>44177</v>
      </c>
      <c r="D2" s="12" t="s">
        <v>51</v>
      </c>
      <c r="E2" s="13">
        <v>187</v>
      </c>
      <c r="F2" s="13">
        <v>197</v>
      </c>
      <c r="G2" s="13">
        <v>193</v>
      </c>
      <c r="H2" s="13">
        <v>189</v>
      </c>
      <c r="I2" s="13">
        <v>191</v>
      </c>
      <c r="J2" s="13">
        <v>192</v>
      </c>
      <c r="K2" s="14">
        <v>6</v>
      </c>
      <c r="L2" s="14">
        <v>1149</v>
      </c>
      <c r="M2" s="15">
        <v>191.5</v>
      </c>
      <c r="N2" s="16">
        <v>4</v>
      </c>
      <c r="O2" s="17">
        <v>195.5</v>
      </c>
    </row>
    <row r="4" spans="1:17" x14ac:dyDescent="0.25">
      <c r="K4" s="7">
        <f>SUM(K2:K3)</f>
        <v>6</v>
      </c>
      <c r="L4" s="7">
        <f>SUM(L2:L3)</f>
        <v>1149</v>
      </c>
      <c r="M4" s="8">
        <f>SUM(L4/K4)</f>
        <v>191.5</v>
      </c>
      <c r="N4" s="7">
        <f>SUM(N2:N3)</f>
        <v>4</v>
      </c>
      <c r="O4" s="8">
        <f>SUM(M4+N4)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341" priority="6" rank="1"/>
  </conditionalFormatting>
  <conditionalFormatting sqref="G2">
    <cfRule type="top10" dxfId="340" priority="5" rank="1"/>
  </conditionalFormatting>
  <conditionalFormatting sqref="H2">
    <cfRule type="top10" dxfId="339" priority="4" rank="1"/>
  </conditionalFormatting>
  <conditionalFormatting sqref="I2">
    <cfRule type="top10" dxfId="338" priority="3" rank="1"/>
  </conditionalFormatting>
  <conditionalFormatting sqref="J2">
    <cfRule type="top10" dxfId="337" priority="2" rank="1"/>
  </conditionalFormatting>
  <conditionalFormatting sqref="E2">
    <cfRule type="top10" dxfId="336" priority="1" rank="1"/>
  </conditionalFormatting>
  <hyperlinks>
    <hyperlink ref="Q1" location="'Virginia Indoor Rankings'!A1" display="Return to Rankings" xr:uid="{BE925488-E2B1-4C97-8ADE-1CBC2B4303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2239BA-5A8C-4690-9AEA-9266D06839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7C16-EA02-41C1-9C32-EACC3BB103CE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76</v>
      </c>
      <c r="C2" s="11">
        <v>44177</v>
      </c>
      <c r="D2" s="12" t="s">
        <v>51</v>
      </c>
      <c r="E2" s="13">
        <v>196</v>
      </c>
      <c r="F2" s="13">
        <v>197</v>
      </c>
      <c r="G2" s="13">
        <v>196</v>
      </c>
      <c r="H2" s="13">
        <v>193</v>
      </c>
      <c r="I2" s="13">
        <v>196</v>
      </c>
      <c r="J2" s="13">
        <v>196</v>
      </c>
      <c r="K2" s="14">
        <v>6</v>
      </c>
      <c r="L2" s="14">
        <v>1174</v>
      </c>
      <c r="M2" s="15">
        <v>195.66666666666666</v>
      </c>
      <c r="N2" s="16">
        <v>4</v>
      </c>
      <c r="O2" s="17">
        <v>199.66666666666666</v>
      </c>
    </row>
    <row r="4" spans="1:17" x14ac:dyDescent="0.25">
      <c r="K4" s="7">
        <f>SUM(K2:K3)</f>
        <v>6</v>
      </c>
      <c r="L4" s="7">
        <f>SUM(L2:L3)</f>
        <v>1174</v>
      </c>
      <c r="M4" s="8">
        <f>SUM(L4/K4)</f>
        <v>195.66666666666666</v>
      </c>
      <c r="N4" s="7">
        <f>SUM(N2:N3)</f>
        <v>4</v>
      </c>
      <c r="O4" s="8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335" priority="1" rank="1"/>
  </conditionalFormatting>
  <conditionalFormatting sqref="I2">
    <cfRule type="top10" dxfId="334" priority="6" rank="1"/>
  </conditionalFormatting>
  <conditionalFormatting sqref="E2">
    <cfRule type="top10" dxfId="333" priority="5" rank="1"/>
  </conditionalFormatting>
  <conditionalFormatting sqref="F2">
    <cfRule type="top10" dxfId="332" priority="4" rank="1"/>
  </conditionalFormatting>
  <conditionalFormatting sqref="G2">
    <cfRule type="top10" dxfId="331" priority="3" rank="1"/>
  </conditionalFormatting>
  <conditionalFormatting sqref="H2">
    <cfRule type="top10" dxfId="330" priority="2" rank="1"/>
  </conditionalFormatting>
  <hyperlinks>
    <hyperlink ref="Q1" location="'Virginia Indoor Rankings'!A1" display="Return to Rankings" xr:uid="{F011F0DA-CFAF-4B73-9FE3-F16D3711C8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F89823-F780-40A3-AA36-964943073F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6BAF-860B-4D9F-AE34-9B7B0772263C}">
  <dimension ref="A1:Q7"/>
  <sheetViews>
    <sheetView workbookViewId="0">
      <selection activeCell="A2" sqref="A2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49</v>
      </c>
      <c r="C2" s="11">
        <v>44156</v>
      </c>
      <c r="D2" s="12" t="s">
        <v>51</v>
      </c>
      <c r="E2" s="13">
        <v>197</v>
      </c>
      <c r="F2" s="13">
        <v>199</v>
      </c>
      <c r="G2" s="13">
        <v>195</v>
      </c>
      <c r="H2" s="13">
        <v>198</v>
      </c>
      <c r="I2" s="13">
        <v>199</v>
      </c>
      <c r="J2" s="13">
        <v>198</v>
      </c>
      <c r="K2" s="14">
        <v>6</v>
      </c>
      <c r="L2" s="14">
        <v>1186</v>
      </c>
      <c r="M2" s="15">
        <v>197.66666666666666</v>
      </c>
      <c r="N2" s="16">
        <v>4</v>
      </c>
      <c r="O2" s="17">
        <v>201.66666666666666</v>
      </c>
    </row>
    <row r="3" spans="1:17" x14ac:dyDescent="0.25">
      <c r="A3" s="9" t="s">
        <v>32</v>
      </c>
      <c r="B3" s="10" t="s">
        <v>56</v>
      </c>
      <c r="C3" s="11">
        <v>44177</v>
      </c>
      <c r="D3" s="12" t="s">
        <v>51</v>
      </c>
      <c r="E3" s="13">
        <v>198</v>
      </c>
      <c r="F3" s="13">
        <v>199</v>
      </c>
      <c r="G3" s="13">
        <v>199</v>
      </c>
      <c r="H3" s="13">
        <v>200</v>
      </c>
      <c r="I3" s="13">
        <v>198</v>
      </c>
      <c r="J3" s="13">
        <v>198</v>
      </c>
      <c r="K3" s="14">
        <v>6</v>
      </c>
      <c r="L3" s="14">
        <v>1192</v>
      </c>
      <c r="M3" s="15">
        <v>198.66666666666666</v>
      </c>
      <c r="N3" s="16">
        <v>8</v>
      </c>
      <c r="O3" s="17">
        <v>206.66666666666666</v>
      </c>
    </row>
    <row r="4" spans="1:17" x14ac:dyDescent="0.25">
      <c r="A4" s="9" t="s">
        <v>32</v>
      </c>
      <c r="B4" s="10" t="s">
        <v>49</v>
      </c>
      <c r="C4" s="11">
        <v>44219</v>
      </c>
      <c r="D4" s="11" t="s">
        <v>51</v>
      </c>
      <c r="E4" s="13">
        <v>197</v>
      </c>
      <c r="F4" s="13">
        <v>197</v>
      </c>
      <c r="G4" s="13"/>
      <c r="H4" s="13"/>
      <c r="I4" s="13"/>
      <c r="J4" s="13"/>
      <c r="K4" s="14">
        <v>2</v>
      </c>
      <c r="L4" s="14">
        <v>394</v>
      </c>
      <c r="M4" s="15">
        <v>197</v>
      </c>
      <c r="N4" s="16">
        <v>2</v>
      </c>
      <c r="O4" s="17">
        <v>199</v>
      </c>
    </row>
    <row r="7" spans="1:17" x14ac:dyDescent="0.25">
      <c r="K7" s="7">
        <f>SUM(K2:K6)</f>
        <v>14</v>
      </c>
      <c r="L7" s="7">
        <f>SUM(L2:L6)</f>
        <v>2772</v>
      </c>
      <c r="M7" s="8">
        <f>SUM(L7/K7)</f>
        <v>198</v>
      </c>
      <c r="N7" s="7">
        <f>SUM(N2:N6)</f>
        <v>14</v>
      </c>
      <c r="O7" s="8">
        <f>SUM(M7+N7)</f>
        <v>212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I4:J4 B4:D4" name="Range1_7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I2">
    <cfRule type="top10" dxfId="329" priority="24" rank="1"/>
  </conditionalFormatting>
  <conditionalFormatting sqref="E2">
    <cfRule type="top10" dxfId="328" priority="23" rank="1"/>
  </conditionalFormatting>
  <conditionalFormatting sqref="F2">
    <cfRule type="top10" dxfId="327" priority="22" rank="1"/>
  </conditionalFormatting>
  <conditionalFormatting sqref="G2">
    <cfRule type="top10" dxfId="326" priority="21" rank="1"/>
  </conditionalFormatting>
  <conditionalFormatting sqref="H2">
    <cfRule type="top10" dxfId="325" priority="20" rank="1"/>
  </conditionalFormatting>
  <conditionalFormatting sqref="J2">
    <cfRule type="top10" dxfId="324" priority="19" rank="1"/>
  </conditionalFormatting>
  <conditionalFormatting sqref="I3">
    <cfRule type="top10" dxfId="323" priority="12" rank="1"/>
  </conditionalFormatting>
  <conditionalFormatting sqref="E3">
    <cfRule type="top10" dxfId="322" priority="11" rank="1"/>
  </conditionalFormatting>
  <conditionalFormatting sqref="F3">
    <cfRule type="top10" dxfId="321" priority="10" rank="1"/>
  </conditionalFormatting>
  <conditionalFormatting sqref="G3">
    <cfRule type="top10" dxfId="320" priority="9" rank="1"/>
  </conditionalFormatting>
  <conditionalFormatting sqref="H3">
    <cfRule type="top10" dxfId="319" priority="8" rank="1"/>
  </conditionalFormatting>
  <conditionalFormatting sqref="J3">
    <cfRule type="top10" dxfId="318" priority="7" rank="1"/>
  </conditionalFormatting>
  <conditionalFormatting sqref="I4">
    <cfRule type="top10" dxfId="317" priority="6" rank="1"/>
  </conditionalFormatting>
  <conditionalFormatting sqref="E4">
    <cfRule type="top10" dxfId="316" priority="5" rank="1"/>
  </conditionalFormatting>
  <conditionalFormatting sqref="F4">
    <cfRule type="top10" dxfId="315" priority="4" rank="1"/>
  </conditionalFormatting>
  <conditionalFormatting sqref="G4">
    <cfRule type="top10" dxfId="314" priority="3" rank="1"/>
  </conditionalFormatting>
  <conditionalFormatting sqref="H4">
    <cfRule type="top10" dxfId="313" priority="2" rank="1"/>
  </conditionalFormatting>
  <conditionalFormatting sqref="J4">
    <cfRule type="top10" dxfId="312" priority="1" rank="1"/>
  </conditionalFormatting>
  <hyperlinks>
    <hyperlink ref="Q1" location="'Virginia Indoor Rankings'!A1" display="Return to Rankings" xr:uid="{83674383-B5EB-481F-9F87-9FE9A086FE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4AA5-403D-4BDC-A863-45D4215DAD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2BE87-BB81-45C6-90C2-383F66C9A06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20</v>
      </c>
      <c r="B2" s="10" t="s">
        <v>119</v>
      </c>
      <c r="C2" s="11">
        <v>44448</v>
      </c>
      <c r="D2" s="12" t="s">
        <v>118</v>
      </c>
      <c r="E2" s="13">
        <v>190</v>
      </c>
      <c r="F2" s="13">
        <v>194</v>
      </c>
      <c r="G2" s="13">
        <v>197</v>
      </c>
      <c r="H2" s="13">
        <v>199</v>
      </c>
      <c r="I2" s="13"/>
      <c r="J2" s="13"/>
      <c r="K2" s="14">
        <v>4</v>
      </c>
      <c r="L2" s="14">
        <v>780</v>
      </c>
      <c r="M2" s="15">
        <v>195</v>
      </c>
      <c r="N2" s="16">
        <v>11</v>
      </c>
      <c r="O2" s="17">
        <v>206</v>
      </c>
    </row>
    <row r="4" spans="1:17" x14ac:dyDescent="0.25">
      <c r="K4" s="7">
        <f>SUM(K2:K3)</f>
        <v>4</v>
      </c>
      <c r="L4" s="7">
        <f>SUM(L2:L3)</f>
        <v>780</v>
      </c>
      <c r="M4" s="8">
        <f>SUM(L4/K4)</f>
        <v>195</v>
      </c>
      <c r="N4" s="7">
        <f>SUM(N2:N3)</f>
        <v>11</v>
      </c>
      <c r="O4" s="8">
        <f>SUM(M4+N4)</f>
        <v>206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E2">
    <cfRule type="top10" dxfId="311" priority="6" rank="1"/>
  </conditionalFormatting>
  <conditionalFormatting sqref="F2">
    <cfRule type="top10" dxfId="310" priority="5" rank="1"/>
  </conditionalFormatting>
  <conditionalFormatting sqref="G2">
    <cfRule type="top10" dxfId="309" priority="4" rank="1"/>
  </conditionalFormatting>
  <conditionalFormatting sqref="H2">
    <cfRule type="top10" dxfId="308" priority="3" rank="1"/>
  </conditionalFormatting>
  <conditionalFormatting sqref="I2">
    <cfRule type="top10" dxfId="307" priority="2" rank="1"/>
  </conditionalFormatting>
  <conditionalFormatting sqref="J2">
    <cfRule type="top10" dxfId="306" priority="1" rank="1"/>
  </conditionalFormatting>
  <hyperlinks>
    <hyperlink ref="Q1" location="'Virginia Indoor Rankings'!A1" display="Return to Rankings" xr:uid="{09B3D802-D8DA-4976-B950-6AE4B057AC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D511B1-B284-464C-B7E6-2FD0086F54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CB77-32AA-41B9-8D25-C3CF8751D4A3}">
  <dimension ref="A1:Q5"/>
  <sheetViews>
    <sheetView workbookViewId="0">
      <selection activeCell="A2" sqref="A2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52</v>
      </c>
      <c r="C2" s="11">
        <v>44156</v>
      </c>
      <c r="D2" s="12" t="s">
        <v>51</v>
      </c>
      <c r="E2" s="13">
        <v>199</v>
      </c>
      <c r="F2" s="13">
        <v>199.001</v>
      </c>
      <c r="G2" s="13">
        <v>199.001</v>
      </c>
      <c r="H2" s="13">
        <v>200</v>
      </c>
      <c r="I2" s="13">
        <v>193</v>
      </c>
      <c r="J2" s="13">
        <v>196</v>
      </c>
      <c r="K2" s="14">
        <v>6</v>
      </c>
      <c r="L2" s="14">
        <v>1186.002</v>
      </c>
      <c r="M2" s="15">
        <v>197.667</v>
      </c>
      <c r="N2" s="16">
        <v>16</v>
      </c>
      <c r="O2" s="17">
        <v>213.667</v>
      </c>
    </row>
    <row r="3" spans="1:17" x14ac:dyDescent="0.25">
      <c r="A3" s="9" t="s">
        <v>32</v>
      </c>
      <c r="B3" s="10" t="s">
        <v>52</v>
      </c>
      <c r="C3" s="11">
        <v>44226</v>
      </c>
      <c r="D3" s="11" t="s">
        <v>51</v>
      </c>
      <c r="E3" s="13">
        <v>198</v>
      </c>
      <c r="F3" s="13">
        <v>200</v>
      </c>
      <c r="G3" s="13">
        <v>197</v>
      </c>
      <c r="H3" s="13"/>
      <c r="I3" s="13"/>
      <c r="J3" s="13"/>
      <c r="K3" s="14">
        <v>3</v>
      </c>
      <c r="L3" s="14">
        <v>595</v>
      </c>
      <c r="M3" s="15">
        <v>198.33333333333334</v>
      </c>
      <c r="N3" s="16">
        <v>2</v>
      </c>
      <c r="O3" s="17">
        <v>200.33333333333334</v>
      </c>
    </row>
    <row r="5" spans="1:17" x14ac:dyDescent="0.25">
      <c r="K5" s="7">
        <f>SUM(K2:K4)</f>
        <v>9</v>
      </c>
      <c r="L5" s="7">
        <f>SUM(L2:L4)</f>
        <v>1781.002</v>
      </c>
      <c r="M5" s="8">
        <f>SUM(L5/K5)</f>
        <v>197.88911111111111</v>
      </c>
      <c r="N5" s="7">
        <f>SUM(N2:N4)</f>
        <v>18</v>
      </c>
      <c r="O5" s="8">
        <f>SUM(M5+N5)</f>
        <v>215.88911111111111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D3" name="Range1_9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J2">
    <cfRule type="top10" dxfId="1337" priority="7" rank="1"/>
  </conditionalFormatting>
  <conditionalFormatting sqref="I2">
    <cfRule type="top10" dxfId="1336" priority="12" rank="1"/>
  </conditionalFormatting>
  <conditionalFormatting sqref="E2">
    <cfRule type="top10" dxfId="1335" priority="11" rank="1"/>
  </conditionalFormatting>
  <conditionalFormatting sqref="F2">
    <cfRule type="top10" dxfId="1334" priority="10" rank="1"/>
  </conditionalFormatting>
  <conditionalFormatting sqref="G2">
    <cfRule type="top10" dxfId="1333" priority="9" rank="1"/>
  </conditionalFormatting>
  <conditionalFormatting sqref="H2">
    <cfRule type="top10" dxfId="1332" priority="8" rank="1"/>
  </conditionalFormatting>
  <conditionalFormatting sqref="I3">
    <cfRule type="top10" dxfId="1331" priority="6" rank="1"/>
  </conditionalFormatting>
  <conditionalFormatting sqref="E3">
    <cfRule type="top10" dxfId="1330" priority="5" rank="1"/>
  </conditionalFormatting>
  <conditionalFormatting sqref="F3">
    <cfRule type="top10" dxfId="1329" priority="4" rank="1"/>
  </conditionalFormatting>
  <conditionalFormatting sqref="G3">
    <cfRule type="top10" dxfId="1328" priority="3" rank="1"/>
  </conditionalFormatting>
  <conditionalFormatting sqref="H3">
    <cfRule type="top10" dxfId="1327" priority="2" rank="1"/>
  </conditionalFormatting>
  <conditionalFormatting sqref="J3">
    <cfRule type="top10" dxfId="1326" priority="1" rank="1"/>
  </conditionalFormatting>
  <hyperlinks>
    <hyperlink ref="Q1" location="'Virginia Indoor Rankings'!A1" display="Return to Rankings" xr:uid="{232DFB6C-CE90-4135-97B5-270F507BB9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C3D727-C349-4499-9997-F650E2D044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8905-5CF2-44A0-A2CD-571A07486545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62</v>
      </c>
      <c r="C2" s="11">
        <v>44177</v>
      </c>
      <c r="D2" s="12" t="s">
        <v>51</v>
      </c>
      <c r="E2" s="13">
        <v>199</v>
      </c>
      <c r="F2" s="13">
        <v>197</v>
      </c>
      <c r="G2" s="13">
        <v>197</v>
      </c>
      <c r="H2" s="13">
        <v>200.001</v>
      </c>
      <c r="I2" s="13">
        <v>198</v>
      </c>
      <c r="J2" s="13">
        <v>198</v>
      </c>
      <c r="K2" s="14">
        <v>6</v>
      </c>
      <c r="L2" s="14">
        <v>1189.001</v>
      </c>
      <c r="M2" s="15">
        <v>198.16683333333333</v>
      </c>
      <c r="N2" s="16">
        <v>8</v>
      </c>
      <c r="O2" s="17">
        <v>206.16683333333333</v>
      </c>
    </row>
    <row r="5" spans="1:17" x14ac:dyDescent="0.25">
      <c r="K5" s="7">
        <f>SUM(K2:K4)</f>
        <v>6</v>
      </c>
      <c r="L5" s="7">
        <f>SUM(L2:L4)</f>
        <v>1189.001</v>
      </c>
      <c r="M5" s="8">
        <f>SUM(L5/K5)</f>
        <v>198.16683333333333</v>
      </c>
      <c r="N5" s="7">
        <f>SUM(N2:N4)</f>
        <v>8</v>
      </c>
      <c r="O5" s="8">
        <f>SUM(M5+N5)</f>
        <v>206.16683333333333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I2">
    <cfRule type="top10" dxfId="305" priority="6" rank="1"/>
  </conditionalFormatting>
  <conditionalFormatting sqref="E2">
    <cfRule type="top10" dxfId="304" priority="5" rank="1"/>
  </conditionalFormatting>
  <conditionalFormatting sqref="F2">
    <cfRule type="top10" dxfId="303" priority="4" rank="1"/>
  </conditionalFormatting>
  <conditionalFormatting sqref="G2">
    <cfRule type="top10" dxfId="302" priority="3" rank="1"/>
  </conditionalFormatting>
  <conditionalFormatting sqref="H2">
    <cfRule type="top10" dxfId="301" priority="2" rank="1"/>
  </conditionalFormatting>
  <conditionalFormatting sqref="J2">
    <cfRule type="top10" dxfId="300" priority="1" rank="1"/>
  </conditionalFormatting>
  <hyperlinks>
    <hyperlink ref="Q1" location="'Virginia Indoor Rankings'!A1" display="Return to Rankings" xr:uid="{9F359E22-695F-402A-B0FC-11D3D47F5A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4D399-42B7-4BB9-8DF0-10748AD519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C715-EB9A-438A-800D-1B79C87323F8}">
  <dimension ref="A1:Q8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46</v>
      </c>
      <c r="C2" s="11">
        <v>44156</v>
      </c>
      <c r="D2" s="12" t="s">
        <v>51</v>
      </c>
      <c r="E2" s="13">
        <v>197</v>
      </c>
      <c r="F2" s="13">
        <v>197</v>
      </c>
      <c r="G2" s="13">
        <v>198</v>
      </c>
      <c r="H2" s="13">
        <v>198</v>
      </c>
      <c r="I2" s="13">
        <v>198</v>
      </c>
      <c r="J2" s="13">
        <v>198</v>
      </c>
      <c r="K2" s="14">
        <v>6</v>
      </c>
      <c r="L2" s="14">
        <v>1186</v>
      </c>
      <c r="M2" s="15">
        <v>197.66666666666666</v>
      </c>
      <c r="N2" s="16">
        <v>4</v>
      </c>
      <c r="O2" s="17">
        <v>201.66666666666666</v>
      </c>
    </row>
    <row r="3" spans="1:17" x14ac:dyDescent="0.25">
      <c r="A3" s="9" t="s">
        <v>32</v>
      </c>
      <c r="B3" s="10" t="s">
        <v>63</v>
      </c>
      <c r="C3" s="11">
        <v>44177</v>
      </c>
      <c r="D3" s="12" t="s">
        <v>51</v>
      </c>
      <c r="E3" s="13">
        <v>199</v>
      </c>
      <c r="F3" s="13">
        <v>199</v>
      </c>
      <c r="G3" s="13">
        <v>197</v>
      </c>
      <c r="H3" s="13">
        <v>198</v>
      </c>
      <c r="I3" s="13">
        <v>198</v>
      </c>
      <c r="J3" s="13">
        <v>197</v>
      </c>
      <c r="K3" s="14">
        <v>6</v>
      </c>
      <c r="L3" s="14">
        <v>1188</v>
      </c>
      <c r="M3" s="15">
        <v>198</v>
      </c>
      <c r="N3" s="16">
        <v>4</v>
      </c>
      <c r="O3" s="17">
        <v>202</v>
      </c>
    </row>
    <row r="4" spans="1:17" x14ac:dyDescent="0.25">
      <c r="A4" s="9" t="s">
        <v>32</v>
      </c>
      <c r="B4" s="10" t="s">
        <v>46</v>
      </c>
      <c r="C4" s="11">
        <v>44219</v>
      </c>
      <c r="D4" s="11" t="s">
        <v>51</v>
      </c>
      <c r="E4" s="13">
        <v>200.001</v>
      </c>
      <c r="F4" s="13">
        <v>199</v>
      </c>
      <c r="G4" s="13"/>
      <c r="H4" s="13"/>
      <c r="I4" s="13"/>
      <c r="J4" s="13"/>
      <c r="K4" s="14">
        <v>2</v>
      </c>
      <c r="L4" s="14">
        <v>399.00099999999998</v>
      </c>
      <c r="M4" s="15">
        <v>199.50049999999999</v>
      </c>
      <c r="N4" s="16">
        <v>7</v>
      </c>
      <c r="O4" s="17">
        <v>206.50049999999999</v>
      </c>
    </row>
    <row r="5" spans="1:17" x14ac:dyDescent="0.25">
      <c r="A5" s="9" t="s">
        <v>106</v>
      </c>
      <c r="B5" s="10" t="s">
        <v>46</v>
      </c>
      <c r="C5" s="11">
        <v>44506</v>
      </c>
      <c r="D5" s="12" t="s">
        <v>118</v>
      </c>
      <c r="E5" s="13">
        <v>198</v>
      </c>
      <c r="F5" s="13">
        <v>198</v>
      </c>
      <c r="G5" s="13">
        <v>197</v>
      </c>
      <c r="H5" s="13">
        <v>200</v>
      </c>
      <c r="I5" s="13"/>
      <c r="J5" s="13"/>
      <c r="K5" s="14">
        <v>4</v>
      </c>
      <c r="L5" s="14">
        <v>793</v>
      </c>
      <c r="M5" s="15">
        <v>198.25</v>
      </c>
      <c r="N5" s="16">
        <v>5</v>
      </c>
      <c r="O5" s="17">
        <v>203.25</v>
      </c>
    </row>
    <row r="6" spans="1:17" x14ac:dyDescent="0.25">
      <c r="A6" s="9" t="s">
        <v>106</v>
      </c>
      <c r="B6" s="10" t="s">
        <v>46</v>
      </c>
      <c r="C6" s="11">
        <v>44520</v>
      </c>
      <c r="D6" s="12" t="s">
        <v>118</v>
      </c>
      <c r="E6" s="13">
        <v>196</v>
      </c>
      <c r="F6" s="13">
        <v>198</v>
      </c>
      <c r="G6" s="13">
        <v>200</v>
      </c>
      <c r="H6" s="13">
        <v>199</v>
      </c>
      <c r="I6" s="13">
        <v>198</v>
      </c>
      <c r="J6" s="13">
        <v>198</v>
      </c>
      <c r="K6" s="14">
        <v>6</v>
      </c>
      <c r="L6" s="14">
        <v>1189</v>
      </c>
      <c r="M6" s="15">
        <v>198.16666666666666</v>
      </c>
      <c r="N6" s="16">
        <v>4</v>
      </c>
      <c r="O6" s="17">
        <v>202.16666666666666</v>
      </c>
    </row>
    <row r="8" spans="1:17" x14ac:dyDescent="0.25">
      <c r="K8" s="7">
        <f>SUM(K2:K7)</f>
        <v>24</v>
      </c>
      <c r="L8" s="7">
        <f>SUM(L2:L7)</f>
        <v>4755.0010000000002</v>
      </c>
      <c r="M8" s="8">
        <f>SUM(L8/K8)</f>
        <v>198.12504166666668</v>
      </c>
      <c r="N8" s="7">
        <f>SUM(N2:N7)</f>
        <v>24</v>
      </c>
      <c r="O8" s="8">
        <f>SUM(M8+N8)</f>
        <v>222.12504166666668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I4:J4 B4:D4" name="Range1_7_2"/>
    <protectedRange algorithmName="SHA-512" hashValue="ON39YdpmFHfN9f47KpiRvqrKx0V9+erV1CNkpWzYhW/Qyc6aT8rEyCrvauWSYGZK2ia3o7vd3akF07acHAFpOA==" saltValue="yVW9XmDwTqEnmpSGai0KYg==" spinCount="100000" sqref="E4:H4" name="Range1_3_3_2"/>
    <protectedRange algorithmName="SHA-512" hashValue="ON39YdpmFHfN9f47KpiRvqrKx0V9+erV1CNkpWzYhW/Qyc6aT8rEyCrvauWSYGZK2ia3o7vd3akF07acHAFpOA==" saltValue="yVW9XmDwTqEnmpSGai0KYg==" spinCount="100000" sqref="I5:J5 B5:C5" name="Range1_32"/>
    <protectedRange algorithmName="SHA-512" hashValue="ON39YdpmFHfN9f47KpiRvqrKx0V9+erV1CNkpWzYhW/Qyc6aT8rEyCrvauWSYGZK2ia3o7vd3akF07acHAFpOA==" saltValue="yVW9XmDwTqEnmpSGai0KYg==" spinCount="100000" sqref="D5" name="Range1_1_26"/>
    <protectedRange algorithmName="SHA-512" hashValue="ON39YdpmFHfN9f47KpiRvqrKx0V9+erV1CNkpWzYhW/Qyc6aT8rEyCrvauWSYGZK2ia3o7vd3akF07acHAFpOA==" saltValue="yVW9XmDwTqEnmpSGai0KYg==" spinCount="100000" sqref="E5:H5" name="Range1_3_19"/>
    <protectedRange algorithmName="SHA-512" hashValue="ON39YdpmFHfN9f47KpiRvqrKx0V9+erV1CNkpWzYhW/Qyc6aT8rEyCrvauWSYGZK2ia3o7vd3akF07acHAFpOA==" saltValue="yVW9XmDwTqEnmpSGai0KYg==" spinCount="100000" sqref="I6:J6 B6:C6" name="Range1_41"/>
    <protectedRange algorithmName="SHA-512" hashValue="ON39YdpmFHfN9f47KpiRvqrKx0V9+erV1CNkpWzYhW/Qyc6aT8rEyCrvauWSYGZK2ia3o7vd3akF07acHAFpOA==" saltValue="yVW9XmDwTqEnmpSGai0KYg==" spinCount="100000" sqref="D6" name="Range1_1_34"/>
    <protectedRange algorithmName="SHA-512" hashValue="ON39YdpmFHfN9f47KpiRvqrKx0V9+erV1CNkpWzYhW/Qyc6aT8rEyCrvauWSYGZK2ia3o7vd3akF07acHAFpOA==" saltValue="yVW9XmDwTqEnmpSGai0KYg==" spinCount="100000" sqref="E6:H6" name="Range1_3_22"/>
  </protectedRanges>
  <conditionalFormatting sqref="I2">
    <cfRule type="top10" dxfId="299" priority="36" rank="1"/>
  </conditionalFormatting>
  <conditionalFormatting sqref="E2">
    <cfRule type="top10" dxfId="298" priority="35" rank="1"/>
  </conditionalFormatting>
  <conditionalFormatting sqref="F2">
    <cfRule type="top10" dxfId="297" priority="34" rank="1"/>
  </conditionalFormatting>
  <conditionalFormatting sqref="G2">
    <cfRule type="top10" dxfId="296" priority="33" rank="1"/>
  </conditionalFormatting>
  <conditionalFormatting sqref="H2">
    <cfRule type="top10" dxfId="295" priority="32" rank="1"/>
  </conditionalFormatting>
  <conditionalFormatting sqref="J2">
    <cfRule type="top10" dxfId="294" priority="31" rank="1"/>
  </conditionalFormatting>
  <conditionalFormatting sqref="I3">
    <cfRule type="top10" dxfId="293" priority="30" rank="1"/>
  </conditionalFormatting>
  <conditionalFormatting sqref="E3">
    <cfRule type="top10" dxfId="292" priority="29" rank="1"/>
  </conditionalFormatting>
  <conditionalFormatting sqref="F3">
    <cfRule type="top10" dxfId="291" priority="28" rank="1"/>
  </conditionalFormatting>
  <conditionalFormatting sqref="G3">
    <cfRule type="top10" dxfId="290" priority="27" rank="1"/>
  </conditionalFormatting>
  <conditionalFormatting sqref="H3">
    <cfRule type="top10" dxfId="289" priority="26" rank="1"/>
  </conditionalFormatting>
  <conditionalFormatting sqref="J3">
    <cfRule type="top10" dxfId="288" priority="25" rank="1"/>
  </conditionalFormatting>
  <conditionalFormatting sqref="I4">
    <cfRule type="top10" dxfId="287" priority="18" rank="1"/>
  </conditionalFormatting>
  <conditionalFormatting sqref="E4">
    <cfRule type="top10" dxfId="286" priority="17" rank="1"/>
  </conditionalFormatting>
  <conditionalFormatting sqref="F4">
    <cfRule type="top10" dxfId="285" priority="16" rank="1"/>
  </conditionalFormatting>
  <conditionalFormatting sqref="G4">
    <cfRule type="top10" dxfId="284" priority="15" rank="1"/>
  </conditionalFormatting>
  <conditionalFormatting sqref="H4">
    <cfRule type="top10" dxfId="283" priority="14" rank="1"/>
  </conditionalFormatting>
  <conditionalFormatting sqref="J4">
    <cfRule type="top10" dxfId="282" priority="13" rank="1"/>
  </conditionalFormatting>
  <conditionalFormatting sqref="F5">
    <cfRule type="top10" dxfId="281" priority="7" rank="1"/>
  </conditionalFormatting>
  <conditionalFormatting sqref="G5">
    <cfRule type="top10" dxfId="280" priority="8" rank="1"/>
  </conditionalFormatting>
  <conditionalFormatting sqref="H5">
    <cfRule type="top10" dxfId="279" priority="9" rank="1"/>
  </conditionalFormatting>
  <conditionalFormatting sqref="I5">
    <cfRule type="top10" dxfId="278" priority="10" rank="1"/>
  </conditionalFormatting>
  <conditionalFormatting sqref="J5">
    <cfRule type="top10" dxfId="277" priority="11" rank="1"/>
  </conditionalFormatting>
  <conditionalFormatting sqref="E5">
    <cfRule type="top10" dxfId="276" priority="12" rank="1"/>
  </conditionalFormatting>
  <conditionalFormatting sqref="F6">
    <cfRule type="top10" dxfId="275" priority="1" rank="1"/>
  </conditionalFormatting>
  <conditionalFormatting sqref="G6">
    <cfRule type="top10" dxfId="274" priority="2" rank="1"/>
  </conditionalFormatting>
  <conditionalFormatting sqref="H6">
    <cfRule type="top10" dxfId="273" priority="3" rank="1"/>
  </conditionalFormatting>
  <conditionalFormatting sqref="I6">
    <cfRule type="top10" dxfId="272" priority="4" rank="1"/>
  </conditionalFormatting>
  <conditionalFormatting sqref="J6">
    <cfRule type="top10" dxfId="271" priority="5" rank="1"/>
  </conditionalFormatting>
  <conditionalFormatting sqref="E6">
    <cfRule type="top10" dxfId="270" priority="6" rank="1"/>
  </conditionalFormatting>
  <hyperlinks>
    <hyperlink ref="Q1" location="'Virginia Indoor Rankings'!A1" display="Return to Rankings" xr:uid="{CC3A848B-3478-445D-B5E1-9F5FC1D642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26F51B-0796-428F-A882-DB70E314BD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F4DE-EC29-4A98-B1F2-A312BBE62C05}">
  <sheetPr codeName="Sheet125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94</v>
      </c>
      <c r="B2" s="10" t="s">
        <v>95</v>
      </c>
      <c r="C2" s="11">
        <v>44177</v>
      </c>
      <c r="D2" s="12" t="s">
        <v>51</v>
      </c>
      <c r="E2" s="13">
        <v>155</v>
      </c>
      <c r="F2" s="13">
        <v>148</v>
      </c>
      <c r="G2" s="13">
        <v>135</v>
      </c>
      <c r="H2" s="13">
        <v>144</v>
      </c>
      <c r="I2" s="13">
        <v>150</v>
      </c>
      <c r="J2" s="13">
        <v>157</v>
      </c>
      <c r="K2" s="14">
        <v>6</v>
      </c>
      <c r="L2" s="14">
        <v>889</v>
      </c>
      <c r="M2" s="15">
        <v>148.16666666666666</v>
      </c>
      <c r="N2" s="16">
        <v>10</v>
      </c>
      <c r="O2" s="17">
        <v>158.16666666666666</v>
      </c>
    </row>
    <row r="5" spans="1:17" x14ac:dyDescent="0.25">
      <c r="K5" s="7">
        <f>SUM(K2:K4)</f>
        <v>6</v>
      </c>
      <c r="L5" s="7">
        <f>SUM(L2:L4)</f>
        <v>889</v>
      </c>
      <c r="M5" s="8">
        <f>SUM(L5/K5)</f>
        <v>148.16666666666666</v>
      </c>
      <c r="N5" s="7">
        <f>SUM(N2:N4)</f>
        <v>10</v>
      </c>
      <c r="O5" s="8">
        <f>SUM(M5+N5)</f>
        <v>158.16666666666666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E2">
    <cfRule type="top10" dxfId="269" priority="6" rank="1"/>
  </conditionalFormatting>
  <conditionalFormatting sqref="F2">
    <cfRule type="top10" dxfId="268" priority="5" rank="1"/>
  </conditionalFormatting>
  <conditionalFormatting sqref="G2">
    <cfRule type="top10" dxfId="267" priority="4" rank="1"/>
  </conditionalFormatting>
  <conditionalFormatting sqref="H2">
    <cfRule type="top10" dxfId="266" priority="3" rank="1"/>
  </conditionalFormatting>
  <conditionalFormatting sqref="I2">
    <cfRule type="top10" dxfId="265" priority="2" rank="1"/>
  </conditionalFormatting>
  <conditionalFormatting sqref="J2">
    <cfRule type="top10" dxfId="264" priority="1" rank="1"/>
  </conditionalFormatting>
  <hyperlinks>
    <hyperlink ref="Q1" location="'Virginia Indoor Rankings'!A1" display="Return to Rankings" xr:uid="{05517779-CDC6-42C0-A601-FF5BCE68CC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6BCA83-4CE3-4CCB-A403-1ECF1CF525E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4059C05-8528-4968-AB90-1680B1526D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2474-05CF-44B1-A7B3-5900E66E963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109</v>
      </c>
      <c r="C2" s="11">
        <v>44329</v>
      </c>
      <c r="D2" s="12" t="s">
        <v>107</v>
      </c>
      <c r="E2" s="13">
        <v>199</v>
      </c>
      <c r="F2" s="13">
        <v>199.001</v>
      </c>
      <c r="G2" s="13">
        <v>198</v>
      </c>
      <c r="H2" s="13">
        <v>198</v>
      </c>
      <c r="I2" s="13"/>
      <c r="J2" s="13"/>
      <c r="K2" s="14">
        <v>4</v>
      </c>
      <c r="L2" s="14">
        <v>794.00099999999998</v>
      </c>
      <c r="M2" s="15">
        <v>198.50024999999999</v>
      </c>
      <c r="N2" s="16">
        <v>5</v>
      </c>
      <c r="O2" s="17">
        <v>203.50024999999999</v>
      </c>
    </row>
    <row r="3" spans="1:17" x14ac:dyDescent="0.25">
      <c r="A3" s="9" t="s">
        <v>106</v>
      </c>
      <c r="B3" s="10" t="s">
        <v>109</v>
      </c>
      <c r="C3" s="11">
        <v>44301</v>
      </c>
      <c r="D3" s="12" t="s">
        <v>107</v>
      </c>
      <c r="E3" s="13">
        <v>197</v>
      </c>
      <c r="F3" s="13">
        <v>198</v>
      </c>
      <c r="G3" s="13">
        <v>197</v>
      </c>
      <c r="H3" s="13">
        <v>0</v>
      </c>
      <c r="I3" s="13"/>
      <c r="J3" s="13"/>
      <c r="K3" s="14">
        <v>4</v>
      </c>
      <c r="L3" s="14">
        <v>592</v>
      </c>
      <c r="M3" s="15">
        <v>148</v>
      </c>
      <c r="N3" s="16">
        <v>2</v>
      </c>
      <c r="O3" s="17">
        <v>150</v>
      </c>
    </row>
    <row r="5" spans="1:17" x14ac:dyDescent="0.25">
      <c r="K5" s="7">
        <f>SUM(K2:K4)</f>
        <v>8</v>
      </c>
      <c r="L5" s="7">
        <f>SUM(L2:L4)</f>
        <v>1386.001</v>
      </c>
      <c r="M5" s="8">
        <f>SUM(L5/K5)</f>
        <v>173.250125</v>
      </c>
      <c r="N5" s="7">
        <f>SUM(N2:N4)</f>
        <v>7</v>
      </c>
      <c r="O5" s="8">
        <f>SUM(M5+N5)</f>
        <v>180.250125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9"/>
    <protectedRange algorithmName="SHA-512" hashValue="ON39YdpmFHfN9f47KpiRvqrKx0V9+erV1CNkpWzYhW/Qyc6aT8rEyCrvauWSYGZK2ia3o7vd3akF07acHAFpOA==" saltValue="yVW9XmDwTqEnmpSGai0KYg==" spinCount="100000" sqref="D2" name="Range1_1_13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I3:J3 B3:C3" name="Range1_18"/>
    <protectedRange algorithmName="SHA-512" hashValue="ON39YdpmFHfN9f47KpiRvqrKx0V9+erV1CNkpWzYhW/Qyc6aT8rEyCrvauWSYGZK2ia3o7vd3akF07acHAFpOA==" saltValue="yVW9XmDwTqEnmpSGai0KYg==" spinCount="100000" sqref="E3:H3" name="Range1_3_10"/>
  </protectedRanges>
  <conditionalFormatting sqref="F2">
    <cfRule type="top10" dxfId="263" priority="11" rank="1"/>
  </conditionalFormatting>
  <conditionalFormatting sqref="G2">
    <cfRule type="top10" dxfId="262" priority="10" rank="1"/>
  </conditionalFormatting>
  <conditionalFormatting sqref="H2">
    <cfRule type="top10" dxfId="261" priority="9" rank="1"/>
  </conditionalFormatting>
  <conditionalFormatting sqref="I2">
    <cfRule type="top10" dxfId="260" priority="7" rank="1"/>
  </conditionalFormatting>
  <conditionalFormatting sqref="J2">
    <cfRule type="top10" dxfId="259" priority="8" rank="1"/>
  </conditionalFormatting>
  <conditionalFormatting sqref="E2">
    <cfRule type="top10" dxfId="258" priority="12" rank="1"/>
  </conditionalFormatting>
  <conditionalFormatting sqref="F3">
    <cfRule type="top10" dxfId="257" priority="5" rank="1"/>
  </conditionalFormatting>
  <conditionalFormatting sqref="G3">
    <cfRule type="top10" dxfId="256" priority="4" rank="1"/>
  </conditionalFormatting>
  <conditionalFormatting sqref="H3">
    <cfRule type="top10" dxfId="255" priority="3" rank="1"/>
  </conditionalFormatting>
  <conditionalFormatting sqref="I3">
    <cfRule type="top10" dxfId="254" priority="1" rank="1"/>
  </conditionalFormatting>
  <conditionalFormatting sqref="J3">
    <cfRule type="top10" dxfId="253" priority="2" rank="1"/>
  </conditionalFormatting>
  <conditionalFormatting sqref="E3">
    <cfRule type="top10" dxfId="252" priority="6" rank="1"/>
  </conditionalFormatting>
  <hyperlinks>
    <hyperlink ref="Q1" location="'Virginia Indoor Rankings'!A1" display="Return to Rankings" xr:uid="{CBA837A5-081E-4219-9306-4E856AD018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EACEC6-66DD-4B6C-BE55-7B94FA90B5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491B4-EAFA-4A83-A73C-25E1943F8F74}">
  <dimension ref="A1:Q5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100</v>
      </c>
      <c r="C2" s="11">
        <v>44226</v>
      </c>
      <c r="D2" s="11" t="s">
        <v>51</v>
      </c>
      <c r="E2" s="13">
        <v>198</v>
      </c>
      <c r="F2" s="13">
        <v>199</v>
      </c>
      <c r="G2" s="13">
        <v>196</v>
      </c>
      <c r="H2" s="13"/>
      <c r="I2" s="13"/>
      <c r="J2" s="13"/>
      <c r="K2" s="14">
        <v>3</v>
      </c>
      <c r="L2" s="14">
        <v>593</v>
      </c>
      <c r="M2" s="15">
        <v>197.66666666666666</v>
      </c>
      <c r="N2" s="16">
        <v>2</v>
      </c>
      <c r="O2" s="17">
        <v>199.66666666666666</v>
      </c>
    </row>
    <row r="3" spans="1:17" x14ac:dyDescent="0.25">
      <c r="A3" s="9" t="s">
        <v>127</v>
      </c>
      <c r="B3" s="10" t="s">
        <v>100</v>
      </c>
      <c r="C3" s="11">
        <v>44537</v>
      </c>
      <c r="D3" s="12" t="s">
        <v>107</v>
      </c>
      <c r="E3" s="13">
        <v>195</v>
      </c>
      <c r="F3" s="13">
        <v>198</v>
      </c>
      <c r="G3" s="13">
        <v>195</v>
      </c>
      <c r="H3" s="13"/>
      <c r="I3" s="13"/>
      <c r="J3" s="13"/>
      <c r="K3" s="14">
        <v>3</v>
      </c>
      <c r="L3" s="14">
        <v>588</v>
      </c>
      <c r="M3" s="15">
        <v>196</v>
      </c>
      <c r="N3" s="16">
        <v>3</v>
      </c>
      <c r="O3" s="17">
        <v>199</v>
      </c>
    </row>
    <row r="5" spans="1:17" x14ac:dyDescent="0.25">
      <c r="K5" s="7">
        <f>SUM(K2:K4)</f>
        <v>6</v>
      </c>
      <c r="L5" s="7">
        <f>SUM(L2:L4)</f>
        <v>1181</v>
      </c>
      <c r="M5" s="8">
        <f>SUM(L5/K5)</f>
        <v>196.83333333333334</v>
      </c>
      <c r="N5" s="7">
        <f>SUM(N2:N4)</f>
        <v>5</v>
      </c>
      <c r="O5" s="8">
        <f>SUM(M5+N5)</f>
        <v>201.83333333333334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D2" name="Range1_9_1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J2">
    <cfRule type="top10" dxfId="251" priority="7" rank="1"/>
  </conditionalFormatting>
  <conditionalFormatting sqref="I2">
    <cfRule type="top10" dxfId="250" priority="12" rank="1"/>
  </conditionalFormatting>
  <conditionalFormatting sqref="E2">
    <cfRule type="top10" dxfId="249" priority="11" rank="1"/>
  </conditionalFormatting>
  <conditionalFormatting sqref="F2">
    <cfRule type="top10" dxfId="248" priority="10" rank="1"/>
  </conditionalFormatting>
  <conditionalFormatting sqref="G2">
    <cfRule type="top10" dxfId="247" priority="9" rank="1"/>
  </conditionalFormatting>
  <conditionalFormatting sqref="H2">
    <cfRule type="top10" dxfId="246" priority="8" rank="1"/>
  </conditionalFormatting>
  <conditionalFormatting sqref="E3">
    <cfRule type="top10" dxfId="245" priority="6" rank="1"/>
  </conditionalFormatting>
  <conditionalFormatting sqref="F3">
    <cfRule type="top10" dxfId="244" priority="5" rank="1"/>
  </conditionalFormatting>
  <conditionalFormatting sqref="G3">
    <cfRule type="top10" dxfId="243" priority="4" rank="1"/>
  </conditionalFormatting>
  <conditionalFormatting sqref="H3">
    <cfRule type="top10" dxfId="242" priority="3" rank="1"/>
  </conditionalFormatting>
  <conditionalFormatting sqref="I3">
    <cfRule type="top10" dxfId="241" priority="2" rank="1"/>
  </conditionalFormatting>
  <conditionalFormatting sqref="J3">
    <cfRule type="top10" dxfId="240" priority="1" rank="1"/>
  </conditionalFormatting>
  <hyperlinks>
    <hyperlink ref="Q1" location="'Virginia Indoor Rankings'!A1" display="Return to Rankings" xr:uid="{6867983C-AF5F-4E47-9377-B45A6D6369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68CDBA-932C-4CEC-A7FD-B4DCF9082E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F783-D6A7-4847-B2DE-A8C3754D0BBF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59</v>
      </c>
      <c r="C2" s="11">
        <v>44177</v>
      </c>
      <c r="D2" s="12" t="s">
        <v>51</v>
      </c>
      <c r="E2" s="13">
        <v>197</v>
      </c>
      <c r="F2" s="13">
        <v>199</v>
      </c>
      <c r="G2" s="13">
        <v>198</v>
      </c>
      <c r="H2" s="13">
        <v>200</v>
      </c>
      <c r="I2" s="13">
        <v>198</v>
      </c>
      <c r="J2" s="13">
        <v>198</v>
      </c>
      <c r="K2" s="14">
        <v>6</v>
      </c>
      <c r="L2" s="14">
        <v>1190</v>
      </c>
      <c r="M2" s="15">
        <v>198.33333333333334</v>
      </c>
      <c r="N2" s="16">
        <v>4</v>
      </c>
      <c r="O2" s="17">
        <v>202.33333333333334</v>
      </c>
    </row>
    <row r="4" spans="1:17" x14ac:dyDescent="0.25">
      <c r="K4" s="7">
        <f>SUM(K2:K3)</f>
        <v>6</v>
      </c>
      <c r="L4" s="7">
        <f>SUM(L2:L3)</f>
        <v>1190</v>
      </c>
      <c r="M4" s="8">
        <f>SUM(L4/K4)</f>
        <v>198.33333333333334</v>
      </c>
      <c r="N4" s="7">
        <f>SUM(N2:N3)</f>
        <v>4</v>
      </c>
      <c r="O4" s="8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239" priority="1" rank="1"/>
  </conditionalFormatting>
  <conditionalFormatting sqref="I2">
    <cfRule type="top10" dxfId="238" priority="6" rank="1"/>
  </conditionalFormatting>
  <conditionalFormatting sqref="E2">
    <cfRule type="top10" dxfId="237" priority="5" rank="1"/>
  </conditionalFormatting>
  <conditionalFormatting sqref="F2">
    <cfRule type="top10" dxfId="236" priority="4" rank="1"/>
  </conditionalFormatting>
  <conditionalFormatting sqref="G2">
    <cfRule type="top10" dxfId="235" priority="3" rank="1"/>
  </conditionalFormatting>
  <conditionalFormatting sqref="H2">
    <cfRule type="top10" dxfId="234" priority="2" rank="1"/>
  </conditionalFormatting>
  <hyperlinks>
    <hyperlink ref="Q1" location="'Virginia Indoor Rankings'!A1" display="Return to Rankings" xr:uid="{312EF608-B1B9-4304-80D7-EDE7555AF52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6699A6-FC77-4D97-816C-80A9B98C08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93A8-EA16-4E42-A3BA-64C5C06C329B}">
  <dimension ref="A1:Q12"/>
  <sheetViews>
    <sheetView workbookViewId="0">
      <selection activeCell="A9" sqref="A9:O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37</v>
      </c>
      <c r="C2" s="11">
        <v>44156</v>
      </c>
      <c r="D2" s="12" t="s">
        <v>51</v>
      </c>
      <c r="E2" s="13">
        <v>198</v>
      </c>
      <c r="F2" s="13">
        <v>198</v>
      </c>
      <c r="G2" s="13">
        <v>199</v>
      </c>
      <c r="H2" s="13">
        <v>196</v>
      </c>
      <c r="I2" s="13">
        <v>197</v>
      </c>
      <c r="J2" s="13">
        <v>200.001</v>
      </c>
      <c r="K2" s="14">
        <v>6</v>
      </c>
      <c r="L2" s="14">
        <v>1188.001</v>
      </c>
      <c r="M2" s="15">
        <v>198.00016666666667</v>
      </c>
      <c r="N2" s="16">
        <v>8</v>
      </c>
      <c r="O2" s="17">
        <v>206.00016666666667</v>
      </c>
    </row>
    <row r="3" spans="1:17" x14ac:dyDescent="0.25">
      <c r="A3" s="9" t="s">
        <v>32</v>
      </c>
      <c r="B3" s="10" t="s">
        <v>37</v>
      </c>
      <c r="C3" s="11">
        <v>44170</v>
      </c>
      <c r="D3" s="12" t="s">
        <v>51</v>
      </c>
      <c r="E3" s="13">
        <v>197.001</v>
      </c>
      <c r="F3" s="13">
        <v>197</v>
      </c>
      <c r="G3" s="13">
        <v>195</v>
      </c>
      <c r="H3" s="13">
        <v>198</v>
      </c>
      <c r="I3" s="13"/>
      <c r="J3" s="13"/>
      <c r="K3" s="14">
        <v>4</v>
      </c>
      <c r="L3" s="14">
        <v>787.00099999999998</v>
      </c>
      <c r="M3" s="15">
        <v>196.75024999999999</v>
      </c>
      <c r="N3" s="16">
        <v>5</v>
      </c>
      <c r="O3" s="17">
        <v>201.75024999999999</v>
      </c>
    </row>
    <row r="4" spans="1:17" x14ac:dyDescent="0.25">
      <c r="A4" s="9" t="s">
        <v>32</v>
      </c>
      <c r="B4" s="10" t="s">
        <v>37</v>
      </c>
      <c r="C4" s="11">
        <v>44233</v>
      </c>
      <c r="D4" s="12" t="s">
        <v>51</v>
      </c>
      <c r="E4" s="13">
        <v>197</v>
      </c>
      <c r="F4" s="13">
        <v>199</v>
      </c>
      <c r="G4" s="13">
        <v>200.001</v>
      </c>
      <c r="H4" s="13">
        <v>200</v>
      </c>
      <c r="I4" s="13"/>
      <c r="J4" s="13"/>
      <c r="K4" s="14">
        <v>4</v>
      </c>
      <c r="L4" s="14">
        <v>796.00099999999998</v>
      </c>
      <c r="M4" s="15">
        <v>199.00024999999999</v>
      </c>
      <c r="N4" s="16">
        <v>7</v>
      </c>
      <c r="O4" s="17">
        <v>206.00024999999999</v>
      </c>
    </row>
    <row r="5" spans="1:17" x14ac:dyDescent="0.25">
      <c r="A5" s="9" t="s">
        <v>106</v>
      </c>
      <c r="B5" s="10" t="s">
        <v>37</v>
      </c>
      <c r="C5" s="11">
        <v>44261</v>
      </c>
      <c r="D5" s="12" t="s">
        <v>107</v>
      </c>
      <c r="E5" s="13">
        <v>198</v>
      </c>
      <c r="F5" s="13">
        <v>200</v>
      </c>
      <c r="G5" s="13">
        <v>200</v>
      </c>
      <c r="H5" s="13">
        <v>199</v>
      </c>
      <c r="I5" s="13"/>
      <c r="J5" s="13"/>
      <c r="K5" s="14">
        <v>4</v>
      </c>
      <c r="L5" s="14">
        <v>797</v>
      </c>
      <c r="M5" s="15">
        <v>199.25</v>
      </c>
      <c r="N5" s="16">
        <v>11</v>
      </c>
      <c r="O5" s="17">
        <v>210.25</v>
      </c>
    </row>
    <row r="6" spans="1:17" x14ac:dyDescent="0.25">
      <c r="A6" s="9" t="s">
        <v>106</v>
      </c>
      <c r="B6" s="10" t="s">
        <v>37</v>
      </c>
      <c r="C6" s="11">
        <v>44301</v>
      </c>
      <c r="D6" s="12" t="s">
        <v>107</v>
      </c>
      <c r="E6" s="13">
        <v>199</v>
      </c>
      <c r="F6" s="13">
        <v>196</v>
      </c>
      <c r="G6" s="13">
        <v>198</v>
      </c>
      <c r="H6" s="13">
        <v>199</v>
      </c>
      <c r="I6" s="13"/>
      <c r="J6" s="13"/>
      <c r="K6" s="14">
        <v>4</v>
      </c>
      <c r="L6" s="14">
        <v>792</v>
      </c>
      <c r="M6" s="15">
        <v>198</v>
      </c>
      <c r="N6" s="16">
        <v>4</v>
      </c>
      <c r="O6" s="17">
        <v>202</v>
      </c>
    </row>
    <row r="7" spans="1:17" x14ac:dyDescent="0.25">
      <c r="A7" s="9" t="s">
        <v>106</v>
      </c>
      <c r="B7" s="10" t="s">
        <v>37</v>
      </c>
      <c r="C7" s="11">
        <v>44448</v>
      </c>
      <c r="D7" s="12" t="s">
        <v>118</v>
      </c>
      <c r="E7" s="13">
        <v>198.001</v>
      </c>
      <c r="F7" s="13">
        <v>200</v>
      </c>
      <c r="G7" s="13">
        <v>200.001</v>
      </c>
      <c r="H7" s="13">
        <v>198</v>
      </c>
      <c r="I7" s="13"/>
      <c r="J7" s="13"/>
      <c r="K7" s="14">
        <v>4</v>
      </c>
      <c r="L7" s="14">
        <v>796.00199999999995</v>
      </c>
      <c r="M7" s="15">
        <v>199.00049999999999</v>
      </c>
      <c r="N7" s="16">
        <v>9</v>
      </c>
      <c r="O7" s="17">
        <v>208.00049999999999</v>
      </c>
    </row>
    <row r="8" spans="1:17" x14ac:dyDescent="0.25">
      <c r="A8" s="9" t="s">
        <v>106</v>
      </c>
      <c r="B8" s="10" t="s">
        <v>37</v>
      </c>
      <c r="C8" s="11">
        <v>44502</v>
      </c>
      <c r="D8" s="12" t="s">
        <v>118</v>
      </c>
      <c r="E8" s="13">
        <v>191</v>
      </c>
      <c r="F8" s="13">
        <v>193</v>
      </c>
      <c r="G8" s="13">
        <v>187</v>
      </c>
      <c r="H8" s="13"/>
      <c r="I8" s="13"/>
      <c r="J8" s="13"/>
      <c r="K8" s="14">
        <v>3</v>
      </c>
      <c r="L8" s="14">
        <v>571</v>
      </c>
      <c r="M8" s="15">
        <v>190.33333333333334</v>
      </c>
      <c r="N8" s="16">
        <v>3</v>
      </c>
      <c r="O8" s="17">
        <v>193.33333333333334</v>
      </c>
    </row>
    <row r="9" spans="1:17" x14ac:dyDescent="0.25">
      <c r="A9" s="9" t="s">
        <v>106</v>
      </c>
      <c r="B9" s="10" t="s">
        <v>37</v>
      </c>
      <c r="C9" s="11">
        <v>44520</v>
      </c>
      <c r="D9" s="12" t="s">
        <v>118</v>
      </c>
      <c r="E9" s="13">
        <v>200</v>
      </c>
      <c r="F9" s="13">
        <v>200</v>
      </c>
      <c r="G9" s="13">
        <v>200</v>
      </c>
      <c r="H9" s="13">
        <v>199</v>
      </c>
      <c r="I9" s="13">
        <v>197</v>
      </c>
      <c r="J9" s="13">
        <v>197</v>
      </c>
      <c r="K9" s="14">
        <v>6</v>
      </c>
      <c r="L9" s="14">
        <v>1193</v>
      </c>
      <c r="M9" s="15">
        <v>198.83333333333334</v>
      </c>
      <c r="N9" s="16">
        <v>10</v>
      </c>
      <c r="O9" s="17">
        <v>208.83333333333334</v>
      </c>
    </row>
    <row r="12" spans="1:17" x14ac:dyDescent="0.25">
      <c r="K12" s="7">
        <f>SUM(K2:K11)</f>
        <v>35</v>
      </c>
      <c r="L12" s="7">
        <f>SUM(L2:L11)</f>
        <v>6920.0049999999992</v>
      </c>
      <c r="M12" s="8">
        <f>SUM(L12/K12)</f>
        <v>197.71442857142856</v>
      </c>
      <c r="N12" s="7">
        <f>SUM(N2:N11)</f>
        <v>57</v>
      </c>
      <c r="O12" s="8">
        <f>SUM(M12+N12)</f>
        <v>254.71442857142856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:D4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6"/>
    <protectedRange algorithmName="SHA-512" hashValue="ON39YdpmFHfN9f47KpiRvqrKx0V9+erV1CNkpWzYhW/Qyc6aT8rEyCrvauWSYGZK2ia3o7vd3akF07acHAFpOA==" saltValue="yVW9XmDwTqEnmpSGai0KYg==" spinCount="100000" sqref="D6" name="Range1_1_2_1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_10_1"/>
    <protectedRange algorithmName="SHA-512" hashValue="ON39YdpmFHfN9f47KpiRvqrKx0V9+erV1CNkpWzYhW/Qyc6aT8rEyCrvauWSYGZK2ia3o7vd3akF07acHAFpOA==" saltValue="yVW9XmDwTqEnmpSGai0KYg==" spinCount="100000" sqref="D8" name="Range1_1_6_7"/>
    <protectedRange algorithmName="SHA-512" hashValue="ON39YdpmFHfN9f47KpiRvqrKx0V9+erV1CNkpWzYhW/Qyc6aT8rEyCrvauWSYGZK2ia3o7vd3akF07acHAFpOA==" saltValue="yVW9XmDwTqEnmpSGai0KYg==" spinCount="100000" sqref="E8:H8" name="Range1_3_4_6"/>
    <protectedRange algorithmName="SHA-512" hashValue="ON39YdpmFHfN9f47KpiRvqrKx0V9+erV1CNkpWzYhW/Qyc6aT8rEyCrvauWSYGZK2ia3o7vd3akF07acHAFpOA==" saltValue="yVW9XmDwTqEnmpSGai0KYg==" spinCount="100000" sqref="I9:J9 B9:C9" name="Range1_41"/>
    <protectedRange algorithmName="SHA-512" hashValue="ON39YdpmFHfN9f47KpiRvqrKx0V9+erV1CNkpWzYhW/Qyc6aT8rEyCrvauWSYGZK2ia3o7vd3akF07acHAFpOA==" saltValue="yVW9XmDwTqEnmpSGai0KYg==" spinCount="100000" sqref="D9" name="Range1_1_34"/>
    <protectedRange algorithmName="SHA-512" hashValue="ON39YdpmFHfN9f47KpiRvqrKx0V9+erV1CNkpWzYhW/Qyc6aT8rEyCrvauWSYGZK2ia3o7vd3akF07acHAFpOA==" saltValue="yVW9XmDwTqEnmpSGai0KYg==" spinCount="100000" sqref="E9:H9" name="Range1_3_22"/>
  </protectedRanges>
  <conditionalFormatting sqref="I2">
    <cfRule type="top10" dxfId="233" priority="48" rank="1"/>
  </conditionalFormatting>
  <conditionalFormatting sqref="E2">
    <cfRule type="top10" dxfId="232" priority="47" rank="1"/>
  </conditionalFormatting>
  <conditionalFormatting sqref="F2">
    <cfRule type="top10" dxfId="231" priority="46" rank="1"/>
  </conditionalFormatting>
  <conditionalFormatting sqref="G2">
    <cfRule type="top10" dxfId="230" priority="45" rank="1"/>
  </conditionalFormatting>
  <conditionalFormatting sqref="H2">
    <cfRule type="top10" dxfId="229" priority="44" rank="1"/>
  </conditionalFormatting>
  <conditionalFormatting sqref="J2">
    <cfRule type="top10" dxfId="228" priority="43" rank="1"/>
  </conditionalFormatting>
  <conditionalFormatting sqref="I3">
    <cfRule type="top10" dxfId="227" priority="42" rank="1"/>
  </conditionalFormatting>
  <conditionalFormatting sqref="E3">
    <cfRule type="top10" dxfId="226" priority="41" rank="1"/>
  </conditionalFormatting>
  <conditionalFormatting sqref="F3">
    <cfRule type="top10" dxfId="225" priority="40" rank="1"/>
  </conditionalFormatting>
  <conditionalFormatting sqref="G3">
    <cfRule type="top10" dxfId="224" priority="39" rank="1"/>
  </conditionalFormatting>
  <conditionalFormatting sqref="H3">
    <cfRule type="top10" dxfId="223" priority="38" rank="1"/>
  </conditionalFormatting>
  <conditionalFormatting sqref="J3">
    <cfRule type="top10" dxfId="222" priority="37" rank="1"/>
  </conditionalFormatting>
  <conditionalFormatting sqref="I4">
    <cfRule type="top10" dxfId="221" priority="36" rank="1"/>
  </conditionalFormatting>
  <conditionalFormatting sqref="E4">
    <cfRule type="top10" dxfId="220" priority="35" rank="1"/>
  </conditionalFormatting>
  <conditionalFormatting sqref="F4">
    <cfRule type="top10" dxfId="219" priority="34" rank="1"/>
  </conditionalFormatting>
  <conditionalFormatting sqref="G4">
    <cfRule type="top10" dxfId="218" priority="33" rank="1"/>
  </conditionalFormatting>
  <conditionalFormatting sqref="H4">
    <cfRule type="top10" dxfId="217" priority="32" rank="1"/>
  </conditionalFormatting>
  <conditionalFormatting sqref="J4">
    <cfRule type="top10" dxfId="216" priority="31" rank="1"/>
  </conditionalFormatting>
  <conditionalFormatting sqref="F5">
    <cfRule type="top10" dxfId="215" priority="29" rank="1"/>
  </conditionalFormatting>
  <conditionalFormatting sqref="G5">
    <cfRule type="top10" dxfId="214" priority="28" rank="1"/>
  </conditionalFormatting>
  <conditionalFormatting sqref="H5">
    <cfRule type="top10" dxfId="213" priority="27" rank="1"/>
  </conditionalFormatting>
  <conditionalFormatting sqref="I5">
    <cfRule type="top10" dxfId="212" priority="25" rank="1"/>
  </conditionalFormatting>
  <conditionalFormatting sqref="J5">
    <cfRule type="top10" dxfId="211" priority="26" rank="1"/>
  </conditionalFormatting>
  <conditionalFormatting sqref="E5">
    <cfRule type="top10" dxfId="210" priority="30" rank="1"/>
  </conditionalFormatting>
  <conditionalFormatting sqref="F6">
    <cfRule type="top10" dxfId="209" priority="23" rank="1"/>
  </conditionalFormatting>
  <conditionalFormatting sqref="G6">
    <cfRule type="top10" dxfId="208" priority="22" rank="1"/>
  </conditionalFormatting>
  <conditionalFormatting sqref="H6">
    <cfRule type="top10" dxfId="207" priority="21" rank="1"/>
  </conditionalFormatting>
  <conditionalFormatting sqref="I6">
    <cfRule type="top10" dxfId="206" priority="19" rank="1"/>
  </conditionalFormatting>
  <conditionalFormatting sqref="J6">
    <cfRule type="top10" dxfId="205" priority="20" rank="1"/>
  </conditionalFormatting>
  <conditionalFormatting sqref="E6">
    <cfRule type="top10" dxfId="204" priority="24" rank="1"/>
  </conditionalFormatting>
  <conditionalFormatting sqref="F7">
    <cfRule type="top10" dxfId="203" priority="17" rank="1"/>
  </conditionalFormatting>
  <conditionalFormatting sqref="G7">
    <cfRule type="top10" dxfId="202" priority="16" rank="1"/>
  </conditionalFormatting>
  <conditionalFormatting sqref="H7">
    <cfRule type="top10" dxfId="201" priority="15" rank="1"/>
  </conditionalFormatting>
  <conditionalFormatting sqref="I7">
    <cfRule type="top10" dxfId="200" priority="13" rank="1"/>
  </conditionalFormatting>
  <conditionalFormatting sqref="J7">
    <cfRule type="top10" dxfId="199" priority="14" rank="1"/>
  </conditionalFormatting>
  <conditionalFormatting sqref="E7">
    <cfRule type="top10" dxfId="198" priority="18" rank="1"/>
  </conditionalFormatting>
  <conditionalFormatting sqref="F8">
    <cfRule type="top10" dxfId="197" priority="7" rank="1"/>
  </conditionalFormatting>
  <conditionalFormatting sqref="G8">
    <cfRule type="top10" dxfId="196" priority="8" rank="1"/>
  </conditionalFormatting>
  <conditionalFormatting sqref="H8">
    <cfRule type="top10" dxfId="195" priority="9" rank="1"/>
  </conditionalFormatting>
  <conditionalFormatting sqref="I8">
    <cfRule type="top10" dxfId="194" priority="10" rank="1"/>
  </conditionalFormatting>
  <conditionalFormatting sqref="J8">
    <cfRule type="top10" dxfId="193" priority="11" rank="1"/>
  </conditionalFormatting>
  <conditionalFormatting sqref="E8">
    <cfRule type="top10" dxfId="192" priority="12" rank="1"/>
  </conditionalFormatting>
  <conditionalFormatting sqref="F9">
    <cfRule type="top10" dxfId="191" priority="1" rank="1"/>
  </conditionalFormatting>
  <conditionalFormatting sqref="G9">
    <cfRule type="top10" dxfId="190" priority="2" rank="1"/>
  </conditionalFormatting>
  <conditionalFormatting sqref="H9">
    <cfRule type="top10" dxfId="189" priority="3" rank="1"/>
  </conditionalFormatting>
  <conditionalFormatting sqref="I9">
    <cfRule type="top10" dxfId="188" priority="4" rank="1"/>
  </conditionalFormatting>
  <conditionalFormatting sqref="J9">
    <cfRule type="top10" dxfId="187" priority="5" rank="1"/>
  </conditionalFormatting>
  <conditionalFormatting sqref="E9">
    <cfRule type="top10" dxfId="186" priority="6" rank="1"/>
  </conditionalFormatting>
  <hyperlinks>
    <hyperlink ref="Q1" location="'Virginia Indoor Rankings'!A1" display="Return to Rankings" xr:uid="{3BDF6450-BEA6-4D35-892F-DA7E7FB812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4BFD0F-6603-4D1A-9313-78F4792767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7CEFAFC-1F51-4DFA-BD8E-269AD8DA2B75}">
          <x14:formula1>
            <xm:f>'C:\Users\abra2\AppData\Local\Packages\Microsoft.MicrosoftEdge_8wekyb3d8bbwe\TempState\Downloads\[__ABRA Scoring Program  2-24-2020 MASTER (2).xlsm]DATA'!#REF!</xm:f>
          </x14:formula1>
          <xm:sqref>D2:D7 B2:B7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B287-5CD7-4DDC-9624-736EB33EBB8D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84</v>
      </c>
      <c r="C2" s="11">
        <v>44177</v>
      </c>
      <c r="D2" s="12" t="s">
        <v>51</v>
      </c>
      <c r="E2" s="13">
        <v>156</v>
      </c>
      <c r="F2" s="13">
        <v>172</v>
      </c>
      <c r="G2" s="13">
        <v>143</v>
      </c>
      <c r="H2" s="13">
        <v>155</v>
      </c>
      <c r="I2" s="13">
        <v>137</v>
      </c>
      <c r="J2" s="13">
        <v>130</v>
      </c>
      <c r="K2" s="14">
        <v>6</v>
      </c>
      <c r="L2" s="14">
        <v>893</v>
      </c>
      <c r="M2" s="15">
        <v>148.83333333333334</v>
      </c>
      <c r="N2" s="16">
        <v>4</v>
      </c>
      <c r="O2" s="17">
        <v>152.83333333333334</v>
      </c>
    </row>
    <row r="4" spans="1:17" x14ac:dyDescent="0.25">
      <c r="K4" s="7">
        <f>SUM(K2:K3)</f>
        <v>6</v>
      </c>
      <c r="L4" s="7">
        <f>SUM(L2:L3)</f>
        <v>893</v>
      </c>
      <c r="M4" s="8">
        <f>SUM(L4/K4)</f>
        <v>148.83333333333334</v>
      </c>
      <c r="N4" s="7">
        <f>SUM(N2:N3)</f>
        <v>4</v>
      </c>
      <c r="O4" s="8">
        <f>SUM(M4+N4)</f>
        <v>152.83333333333334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185" priority="1" rank="1"/>
  </conditionalFormatting>
  <conditionalFormatting sqref="I2">
    <cfRule type="top10" dxfId="184" priority="6" rank="1"/>
  </conditionalFormatting>
  <conditionalFormatting sqref="E2">
    <cfRule type="top10" dxfId="183" priority="5" rank="1"/>
  </conditionalFormatting>
  <conditionalFormatting sqref="F2">
    <cfRule type="top10" dxfId="182" priority="4" rank="1"/>
  </conditionalFormatting>
  <conditionalFormatting sqref="G2">
    <cfRule type="top10" dxfId="181" priority="3" rank="1"/>
  </conditionalFormatting>
  <conditionalFormatting sqref="H2">
    <cfRule type="top10" dxfId="180" priority="2" rank="1"/>
  </conditionalFormatting>
  <hyperlinks>
    <hyperlink ref="Q1" location="'Virginia Indoor Rankings'!A1" display="Return to Rankings" xr:uid="{632AFA13-7106-43FC-9F20-F74F6717BE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EA83F0-022D-45FF-BD89-7220B6A29F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1005-D669-43A9-A9D5-7E8D7B03A673}">
  <dimension ref="A1:Q5"/>
  <sheetViews>
    <sheetView workbookViewId="0">
      <selection activeCell="A2" sqref="A2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99</v>
      </c>
      <c r="C2" s="11">
        <v>44219</v>
      </c>
      <c r="D2" s="11" t="s">
        <v>51</v>
      </c>
      <c r="E2" s="13">
        <v>197</v>
      </c>
      <c r="F2" s="13">
        <v>199</v>
      </c>
      <c r="G2" s="13"/>
      <c r="H2" s="13"/>
      <c r="I2" s="13"/>
      <c r="J2" s="13"/>
      <c r="K2" s="14">
        <v>2</v>
      </c>
      <c r="L2" s="14">
        <v>396</v>
      </c>
      <c r="M2" s="15">
        <v>198</v>
      </c>
      <c r="N2" s="16">
        <v>2</v>
      </c>
      <c r="O2" s="17">
        <v>200</v>
      </c>
    </row>
    <row r="3" spans="1:17" x14ac:dyDescent="0.25">
      <c r="A3" s="9" t="s">
        <v>32</v>
      </c>
      <c r="B3" s="10" t="s">
        <v>99</v>
      </c>
      <c r="C3" s="11">
        <v>44233</v>
      </c>
      <c r="D3" s="12" t="s">
        <v>51</v>
      </c>
      <c r="E3" s="13">
        <v>197</v>
      </c>
      <c r="F3" s="13">
        <v>199</v>
      </c>
      <c r="G3" s="13">
        <v>199</v>
      </c>
      <c r="H3" s="13">
        <v>199</v>
      </c>
      <c r="I3" s="13"/>
      <c r="J3" s="13"/>
      <c r="K3" s="14">
        <v>4</v>
      </c>
      <c r="L3" s="14">
        <v>794</v>
      </c>
      <c r="M3" s="15">
        <v>198.5</v>
      </c>
      <c r="N3" s="16">
        <v>4</v>
      </c>
      <c r="O3" s="17">
        <v>202.5</v>
      </c>
    </row>
    <row r="5" spans="1:17" x14ac:dyDescent="0.25">
      <c r="K5" s="7">
        <f>SUM(K2:K4)</f>
        <v>6</v>
      </c>
      <c r="L5" s="7">
        <f>SUM(L2:L4)</f>
        <v>1190</v>
      </c>
      <c r="M5" s="8">
        <f>SUM(L5/K5)</f>
        <v>198.33333333333334</v>
      </c>
      <c r="N5" s="7">
        <f>SUM(N2:N4)</f>
        <v>6</v>
      </c>
      <c r="O5" s="8">
        <f>SUM(M5+N5)</f>
        <v>204.33333333333334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D2" name="Range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3" name="Range1_1_6"/>
  </protectedRanges>
  <conditionalFormatting sqref="J2">
    <cfRule type="top10" dxfId="179" priority="7" rank="1"/>
  </conditionalFormatting>
  <conditionalFormatting sqref="I2">
    <cfRule type="top10" dxfId="178" priority="12" rank="1"/>
  </conditionalFormatting>
  <conditionalFormatting sqref="E2">
    <cfRule type="top10" dxfId="177" priority="11" rank="1"/>
  </conditionalFormatting>
  <conditionalFormatting sqref="F2">
    <cfRule type="top10" dxfId="176" priority="10" rank="1"/>
  </conditionalFormatting>
  <conditionalFormatting sqref="G2">
    <cfRule type="top10" dxfId="175" priority="9" rank="1"/>
  </conditionalFormatting>
  <conditionalFormatting sqref="H2">
    <cfRule type="top10" dxfId="174" priority="8" rank="1"/>
  </conditionalFormatting>
  <conditionalFormatting sqref="I3">
    <cfRule type="top10" dxfId="173" priority="6" rank="1"/>
  </conditionalFormatting>
  <conditionalFormatting sqref="E3">
    <cfRule type="top10" dxfId="172" priority="5" rank="1"/>
  </conditionalFormatting>
  <conditionalFormatting sqref="F3">
    <cfRule type="top10" dxfId="171" priority="4" rank="1"/>
  </conditionalFormatting>
  <conditionalFormatting sqref="G3">
    <cfRule type="top10" dxfId="170" priority="3" rank="1"/>
  </conditionalFormatting>
  <conditionalFormatting sqref="H3">
    <cfRule type="top10" dxfId="169" priority="2" rank="1"/>
  </conditionalFormatting>
  <conditionalFormatting sqref="J3">
    <cfRule type="top10" dxfId="168" priority="1" rank="1"/>
  </conditionalFormatting>
  <hyperlinks>
    <hyperlink ref="Q1" location="'Virginia Indoor Rankings'!A1" display="Return to Rankings" xr:uid="{2AA1CB32-0877-45FD-AC9F-9B5742054E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3B03D7-B40F-4E45-BF14-288BD39F13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D8A1-89B4-483E-ABD4-42FCEC110B6C}">
  <sheetPr codeName="Sheet86"/>
  <dimension ref="A1:Q18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20" bestFit="1" customWidth="1"/>
    <col min="3" max="3" width="15.5703125" customWidth="1"/>
    <col min="4" max="4" width="20.7109375" customWidth="1"/>
    <col min="15" max="15" width="8.85546875" style="40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26</v>
      </c>
      <c r="C2" s="11">
        <v>44156</v>
      </c>
      <c r="D2" s="12" t="s">
        <v>51</v>
      </c>
      <c r="E2" s="13">
        <v>197</v>
      </c>
      <c r="F2" s="13">
        <v>198</v>
      </c>
      <c r="G2" s="13">
        <v>197</v>
      </c>
      <c r="H2" s="13">
        <v>195</v>
      </c>
      <c r="I2" s="13">
        <v>199</v>
      </c>
      <c r="J2" s="13">
        <v>198</v>
      </c>
      <c r="K2" s="14">
        <v>6</v>
      </c>
      <c r="L2" s="14">
        <v>1184</v>
      </c>
      <c r="M2" s="15">
        <v>197.33333333333334</v>
      </c>
      <c r="N2" s="16">
        <v>34</v>
      </c>
      <c r="O2" s="17">
        <v>231.33333333333334</v>
      </c>
    </row>
    <row r="3" spans="1:17" x14ac:dyDescent="0.25">
      <c r="A3" s="9" t="s">
        <v>24</v>
      </c>
      <c r="B3" s="10" t="s">
        <v>86</v>
      </c>
      <c r="C3" s="11">
        <v>44177</v>
      </c>
      <c r="D3" s="12" t="s">
        <v>51</v>
      </c>
      <c r="E3" s="13">
        <v>199</v>
      </c>
      <c r="F3" s="13">
        <v>195</v>
      </c>
      <c r="G3" s="13">
        <v>194</v>
      </c>
      <c r="H3" s="13">
        <v>197.001</v>
      </c>
      <c r="I3" s="13">
        <v>197.001</v>
      </c>
      <c r="J3" s="13">
        <v>192</v>
      </c>
      <c r="K3" s="14">
        <v>6</v>
      </c>
      <c r="L3" s="14">
        <v>1174.002</v>
      </c>
      <c r="M3" s="15">
        <v>195.667</v>
      </c>
      <c r="N3" s="16">
        <v>20</v>
      </c>
      <c r="O3" s="17">
        <v>215.667</v>
      </c>
    </row>
    <row r="4" spans="1:17" x14ac:dyDescent="0.25">
      <c r="A4" s="9" t="s">
        <v>24</v>
      </c>
      <c r="B4" s="10" t="s">
        <v>26</v>
      </c>
      <c r="C4" s="11">
        <v>44205</v>
      </c>
      <c r="D4" s="12" t="s">
        <v>96</v>
      </c>
      <c r="E4" s="13">
        <v>197</v>
      </c>
      <c r="F4" s="13">
        <v>198</v>
      </c>
      <c r="G4" s="13">
        <v>199</v>
      </c>
      <c r="H4" s="13">
        <v>199</v>
      </c>
      <c r="I4" s="13">
        <v>197</v>
      </c>
      <c r="J4" s="13"/>
      <c r="K4" s="14">
        <v>5</v>
      </c>
      <c r="L4" s="14">
        <v>990</v>
      </c>
      <c r="M4" s="15">
        <v>198</v>
      </c>
      <c r="N4" s="16">
        <v>18</v>
      </c>
      <c r="O4" s="17">
        <v>216</v>
      </c>
    </row>
    <row r="5" spans="1:17" x14ac:dyDescent="0.25">
      <c r="A5" s="9" t="s">
        <v>24</v>
      </c>
      <c r="B5" s="10" t="s">
        <v>26</v>
      </c>
      <c r="C5" s="11">
        <v>44261</v>
      </c>
      <c r="D5" s="12" t="s">
        <v>107</v>
      </c>
      <c r="E5" s="13">
        <v>196</v>
      </c>
      <c r="F5" s="13">
        <v>197</v>
      </c>
      <c r="G5" s="13">
        <v>197</v>
      </c>
      <c r="H5" s="13">
        <v>196</v>
      </c>
      <c r="I5" s="13"/>
      <c r="J5" s="13"/>
      <c r="K5" s="14">
        <v>4</v>
      </c>
      <c r="L5" s="14">
        <v>786</v>
      </c>
      <c r="M5" s="15">
        <v>196.5</v>
      </c>
      <c r="N5" s="16">
        <v>9</v>
      </c>
      <c r="O5" s="17">
        <v>205.5</v>
      </c>
    </row>
    <row r="6" spans="1:17" x14ac:dyDescent="0.25">
      <c r="A6" s="9" t="s">
        <v>24</v>
      </c>
      <c r="B6" s="10" t="s">
        <v>26</v>
      </c>
      <c r="C6" s="11">
        <v>44520</v>
      </c>
      <c r="D6" s="12" t="s">
        <v>118</v>
      </c>
      <c r="E6" s="13">
        <v>194</v>
      </c>
      <c r="F6" s="13">
        <v>198</v>
      </c>
      <c r="G6" s="13">
        <v>195.001</v>
      </c>
      <c r="H6" s="13">
        <v>195</v>
      </c>
      <c r="I6" s="13">
        <v>193</v>
      </c>
      <c r="J6" s="13">
        <v>187</v>
      </c>
      <c r="K6" s="14">
        <v>6</v>
      </c>
      <c r="L6" s="14">
        <v>1162.001</v>
      </c>
      <c r="M6" s="15">
        <v>193.66683333333333</v>
      </c>
      <c r="N6" s="16">
        <v>12</v>
      </c>
      <c r="O6" s="17">
        <v>205.66683333333333</v>
      </c>
    </row>
    <row r="8" spans="1:17" x14ac:dyDescent="0.25">
      <c r="K8" s="37">
        <f>SUM(K2:K7)</f>
        <v>27</v>
      </c>
      <c r="L8" s="37">
        <f>SUM(L2:L7)</f>
        <v>5296.0030000000006</v>
      </c>
      <c r="M8" s="38">
        <f>SUM(L8/K8)</f>
        <v>196.14825925925928</v>
      </c>
      <c r="N8" s="37">
        <f>SUM(N2:N7)</f>
        <v>93</v>
      </c>
      <c r="O8" s="39">
        <f>SUM(M8+N8)</f>
        <v>289.14825925925925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9" t="s">
        <v>32</v>
      </c>
      <c r="B12" s="10" t="s">
        <v>26</v>
      </c>
      <c r="C12" s="11">
        <v>44226</v>
      </c>
      <c r="D12" s="11" t="s">
        <v>51</v>
      </c>
      <c r="E12" s="13">
        <v>199</v>
      </c>
      <c r="F12" s="13">
        <v>198</v>
      </c>
      <c r="G12" s="13">
        <v>195</v>
      </c>
      <c r="H12" s="13"/>
      <c r="I12" s="13"/>
      <c r="J12" s="13"/>
      <c r="K12" s="14">
        <v>3</v>
      </c>
      <c r="L12" s="14">
        <v>592</v>
      </c>
      <c r="M12" s="15">
        <v>197.33333333333334</v>
      </c>
      <c r="N12" s="16">
        <v>2</v>
      </c>
      <c r="O12" s="17">
        <v>199.33333333333334</v>
      </c>
    </row>
    <row r="13" spans="1:17" x14ac:dyDescent="0.25">
      <c r="A13" s="9" t="s">
        <v>32</v>
      </c>
      <c r="B13" s="10" t="s">
        <v>26</v>
      </c>
      <c r="C13" s="11">
        <v>44233</v>
      </c>
      <c r="D13" s="12" t="s">
        <v>51</v>
      </c>
      <c r="E13" s="13">
        <v>196</v>
      </c>
      <c r="F13" s="13">
        <v>198</v>
      </c>
      <c r="G13" s="13">
        <v>199</v>
      </c>
      <c r="H13" s="13">
        <v>196</v>
      </c>
      <c r="I13" s="13"/>
      <c r="J13" s="13"/>
      <c r="K13" s="14">
        <v>4</v>
      </c>
      <c r="L13" s="14">
        <v>789</v>
      </c>
      <c r="M13" s="15">
        <v>197.25</v>
      </c>
      <c r="N13" s="16">
        <v>2</v>
      </c>
      <c r="O13" s="17">
        <v>199.25</v>
      </c>
    </row>
    <row r="14" spans="1:17" x14ac:dyDescent="0.25">
      <c r="A14" s="9" t="s">
        <v>106</v>
      </c>
      <c r="B14" s="10" t="s">
        <v>26</v>
      </c>
      <c r="C14" s="11">
        <v>44427</v>
      </c>
      <c r="D14" s="12" t="s">
        <v>115</v>
      </c>
      <c r="E14" s="13">
        <v>199</v>
      </c>
      <c r="F14" s="13">
        <v>199.00110000000001</v>
      </c>
      <c r="G14" s="13">
        <v>197</v>
      </c>
      <c r="H14" s="13">
        <v>197</v>
      </c>
      <c r="I14" s="13"/>
      <c r="J14" s="13"/>
      <c r="K14" s="14">
        <v>4</v>
      </c>
      <c r="L14" s="14">
        <v>792.00109999999995</v>
      </c>
      <c r="M14" s="15">
        <v>198.00027499999999</v>
      </c>
      <c r="N14" s="16">
        <v>4</v>
      </c>
      <c r="O14" s="17">
        <v>202.00027499999999</v>
      </c>
    </row>
    <row r="15" spans="1:17" x14ac:dyDescent="0.25">
      <c r="A15" s="9" t="s">
        <v>106</v>
      </c>
      <c r="B15" s="10" t="s">
        <v>26</v>
      </c>
      <c r="C15" s="11">
        <v>44448</v>
      </c>
      <c r="D15" s="12" t="s">
        <v>118</v>
      </c>
      <c r="E15" s="13">
        <v>198</v>
      </c>
      <c r="F15" s="13">
        <v>197</v>
      </c>
      <c r="G15" s="13">
        <v>195</v>
      </c>
      <c r="H15" s="13">
        <v>195</v>
      </c>
      <c r="I15" s="13"/>
      <c r="J15" s="13"/>
      <c r="K15" s="14">
        <v>4</v>
      </c>
      <c r="L15" s="14">
        <v>785</v>
      </c>
      <c r="M15" s="15">
        <v>196.25</v>
      </c>
      <c r="N15" s="16">
        <v>2</v>
      </c>
      <c r="O15" s="17">
        <v>198.25</v>
      </c>
    </row>
    <row r="18" spans="11:15" x14ac:dyDescent="0.25">
      <c r="K18" s="37">
        <f>SUM(K12:K17)</f>
        <v>15</v>
      </c>
      <c r="L18" s="37">
        <f>SUM(L12:L17)</f>
        <v>2958.0011</v>
      </c>
      <c r="M18" s="38">
        <f>SUM(L18/K18)</f>
        <v>197.20007333333334</v>
      </c>
      <c r="N18" s="37">
        <f>SUM(N12:N17)</f>
        <v>10</v>
      </c>
      <c r="O18" s="39">
        <f>SUM(M18+N18)</f>
        <v>207.20007333333334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E2:J2 B2:C2" name="Range1_2_4"/>
    <protectedRange algorithmName="SHA-512" hashValue="ON39YdpmFHfN9f47KpiRvqrKx0V9+erV1CNkpWzYhW/Qyc6aT8rEyCrvauWSYGZK2ia3o7vd3akF07acHAFpOA==" saltValue="yVW9XmDwTqEnmpSGai0KYg==" spinCount="100000" sqref="D2" name="Range1_1_1_4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C4" name="Range1_5"/>
    <protectedRange algorithmName="SHA-512" hashValue="ON39YdpmFHfN9f47KpiRvqrKx0V9+erV1CNkpWzYhW/Qyc6aT8rEyCrvauWSYGZK2ia3o7vd3akF07acHAFpOA==" saltValue="yVW9XmDwTqEnmpSGai0KYg==" spinCount="100000" sqref="E4:J4 B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I12:J12 B12:D12" name="Range1_9_1"/>
    <protectedRange algorithmName="SHA-512" hashValue="ON39YdpmFHfN9f47KpiRvqrKx0V9+erV1CNkpWzYhW/Qyc6aT8rEyCrvauWSYGZK2ia3o7vd3akF07acHAFpOA==" saltValue="yVW9XmDwTqEnmpSGai0KYg==" spinCount="100000" sqref="E12:H12" name="Range1_3_5_1"/>
    <protectedRange algorithmName="SHA-512" hashValue="ON39YdpmFHfN9f47KpiRvqrKx0V9+erV1CNkpWzYhW/Qyc6aT8rEyCrvauWSYGZK2ia3o7vd3akF07acHAFpOA==" saltValue="yVW9XmDwTqEnmpSGai0KYg==" spinCount="100000" sqref="I13:J13 B13:C13" name="Range1_8"/>
    <protectedRange algorithmName="SHA-512" hashValue="ON39YdpmFHfN9f47KpiRvqrKx0V9+erV1CNkpWzYhW/Qyc6aT8rEyCrvauWSYGZK2ia3o7vd3akF07acHAFpOA==" saltValue="yVW9XmDwTqEnmpSGai0KYg==" spinCount="100000" sqref="E13:H13" name="Range1_3_2"/>
    <protectedRange algorithmName="SHA-512" hashValue="ON39YdpmFHfN9f47KpiRvqrKx0V9+erV1CNkpWzYhW/Qyc6aT8rEyCrvauWSYGZK2ia3o7vd3akF07acHAFpOA==" saltValue="yVW9XmDwTqEnmpSGai0KYg==" spinCount="100000" sqref="D13" name="Range1_1_6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_1"/>
    <protectedRange algorithmName="SHA-512" hashValue="ON39YdpmFHfN9f47KpiRvqrKx0V9+erV1CNkpWzYhW/Qyc6aT8rEyCrvauWSYGZK2ia3o7vd3akF07acHAFpOA==" saltValue="yVW9XmDwTqEnmpSGai0KYg==" spinCount="100000" sqref="I14:J14 B14:C14" name="Range1_27"/>
    <protectedRange algorithmName="SHA-512" hashValue="ON39YdpmFHfN9f47KpiRvqrKx0V9+erV1CNkpWzYhW/Qyc6aT8rEyCrvauWSYGZK2ia3o7vd3akF07acHAFpOA==" saltValue="yVW9XmDwTqEnmpSGai0KYg==" spinCount="100000" sqref="D14" name="Range1_1_21"/>
    <protectedRange algorithmName="SHA-512" hashValue="ON39YdpmFHfN9f47KpiRvqrKx0V9+erV1CNkpWzYhW/Qyc6aT8rEyCrvauWSYGZK2ia3o7vd3akF07acHAFpOA==" saltValue="yVW9XmDwTqEnmpSGai0KYg==" spinCount="100000" sqref="E14:H14" name="Range1_3_15"/>
    <protectedRange algorithmName="SHA-512" hashValue="ON39YdpmFHfN9f47KpiRvqrKx0V9+erV1CNkpWzYhW/Qyc6aT8rEyCrvauWSYGZK2ia3o7vd3akF07acHAFpOA==" saltValue="yVW9XmDwTqEnmpSGai0KYg==" spinCount="100000" sqref="I15:J15 B15:C15" name="Range1"/>
    <protectedRange algorithmName="SHA-512" hashValue="ON39YdpmFHfN9f47KpiRvqrKx0V9+erV1CNkpWzYhW/Qyc6aT8rEyCrvauWSYGZK2ia3o7vd3akF07acHAFpOA==" saltValue="yVW9XmDwTqEnmpSGai0KYg==" spinCount="100000" sqref="D15" name="Range1_1"/>
    <protectedRange algorithmName="SHA-512" hashValue="ON39YdpmFHfN9f47KpiRvqrKx0V9+erV1CNkpWzYhW/Qyc6aT8rEyCrvauWSYGZK2ia3o7vd3akF07acHAFpOA==" saltValue="yVW9XmDwTqEnmpSGai0KYg==" spinCount="100000" sqref="E15:H15" name="Range1_3"/>
    <protectedRange algorithmName="SHA-512" hashValue="ON39YdpmFHfN9f47KpiRvqrKx0V9+erV1CNkpWzYhW/Qyc6aT8rEyCrvauWSYGZK2ia3o7vd3akF07acHAFpOA==" saltValue="yVW9XmDwTqEnmpSGai0KYg==" spinCount="100000" sqref="E6:J6 B6:C6" name="Range1_42"/>
    <protectedRange algorithmName="SHA-512" hashValue="ON39YdpmFHfN9f47KpiRvqrKx0V9+erV1CNkpWzYhW/Qyc6aT8rEyCrvauWSYGZK2ia3o7vd3akF07acHAFpOA==" saltValue="yVW9XmDwTqEnmpSGai0KYg==" spinCount="100000" sqref="D6" name="Range1_1_35"/>
  </protectedRanges>
  <conditionalFormatting sqref="F2">
    <cfRule type="top10" dxfId="167" priority="78" rank="1"/>
  </conditionalFormatting>
  <conditionalFormatting sqref="E2">
    <cfRule type="top10" dxfId="166" priority="77" rank="1"/>
  </conditionalFormatting>
  <conditionalFormatting sqref="I2">
    <cfRule type="top10" dxfId="165" priority="74" rank="1"/>
  </conditionalFormatting>
  <conditionalFormatting sqref="H2">
    <cfRule type="top10" dxfId="164" priority="75" rank="1"/>
  </conditionalFormatting>
  <conditionalFormatting sqref="G2">
    <cfRule type="top10" dxfId="163" priority="76" rank="1"/>
  </conditionalFormatting>
  <conditionalFormatting sqref="J2">
    <cfRule type="top10" dxfId="162" priority="73" rank="1"/>
  </conditionalFormatting>
  <conditionalFormatting sqref="F3">
    <cfRule type="top10" dxfId="161" priority="72" rank="1"/>
  </conditionalFormatting>
  <conditionalFormatting sqref="E3">
    <cfRule type="top10" dxfId="160" priority="71" rank="1"/>
  </conditionalFormatting>
  <conditionalFormatting sqref="I3">
    <cfRule type="top10" dxfId="159" priority="68" rank="1"/>
  </conditionalFormatting>
  <conditionalFormatting sqref="H3">
    <cfRule type="top10" dxfId="158" priority="69" rank="1"/>
  </conditionalFormatting>
  <conditionalFormatting sqref="G3">
    <cfRule type="top10" dxfId="157" priority="70" rank="1"/>
  </conditionalFormatting>
  <conditionalFormatting sqref="J3">
    <cfRule type="top10" dxfId="156" priority="67" rank="1"/>
  </conditionalFormatting>
  <conditionalFormatting sqref="F4">
    <cfRule type="top10" dxfId="155" priority="66" rank="1"/>
  </conditionalFormatting>
  <conditionalFormatting sqref="E4">
    <cfRule type="top10" dxfId="154" priority="65" rank="1"/>
  </conditionalFormatting>
  <conditionalFormatting sqref="I4">
    <cfRule type="top10" dxfId="153" priority="62" rank="1"/>
  </conditionalFormatting>
  <conditionalFormatting sqref="H4">
    <cfRule type="top10" dxfId="152" priority="63" rank="1"/>
  </conditionalFormatting>
  <conditionalFormatting sqref="G4">
    <cfRule type="top10" dxfId="151" priority="64" rank="1"/>
  </conditionalFormatting>
  <conditionalFormatting sqref="J4">
    <cfRule type="top10" dxfId="150" priority="61" rank="1"/>
  </conditionalFormatting>
  <conditionalFormatting sqref="I12">
    <cfRule type="top10" dxfId="149" priority="42" rank="1"/>
  </conditionalFormatting>
  <conditionalFormatting sqref="E12">
    <cfRule type="top10" dxfId="148" priority="41" rank="1"/>
  </conditionalFormatting>
  <conditionalFormatting sqref="F12">
    <cfRule type="top10" dxfId="147" priority="40" rank="1"/>
  </conditionalFormatting>
  <conditionalFormatting sqref="G12">
    <cfRule type="top10" dxfId="146" priority="39" rank="1"/>
  </conditionalFormatting>
  <conditionalFormatting sqref="H12">
    <cfRule type="top10" dxfId="145" priority="38" rank="1"/>
  </conditionalFormatting>
  <conditionalFormatting sqref="J12">
    <cfRule type="top10" dxfId="144" priority="37" rank="1"/>
  </conditionalFormatting>
  <conditionalFormatting sqref="I13">
    <cfRule type="top10" dxfId="143" priority="36" rank="1"/>
  </conditionalFormatting>
  <conditionalFormatting sqref="E13">
    <cfRule type="top10" dxfId="142" priority="35" rank="1"/>
  </conditionalFormatting>
  <conditionalFormatting sqref="F13">
    <cfRule type="top10" dxfId="141" priority="34" rank="1"/>
  </conditionalFormatting>
  <conditionalFormatting sqref="G13">
    <cfRule type="top10" dxfId="140" priority="33" rank="1"/>
  </conditionalFormatting>
  <conditionalFormatting sqref="H13">
    <cfRule type="top10" dxfId="139" priority="32" rank="1"/>
  </conditionalFormatting>
  <conditionalFormatting sqref="J13">
    <cfRule type="top10" dxfId="138" priority="31" rank="1"/>
  </conditionalFormatting>
  <conditionalFormatting sqref="J5">
    <cfRule type="top10" dxfId="137" priority="25" rank="1"/>
  </conditionalFormatting>
  <conditionalFormatting sqref="I5">
    <cfRule type="top10" dxfId="136" priority="26" rank="1"/>
  </conditionalFormatting>
  <conditionalFormatting sqref="H5">
    <cfRule type="top10" dxfId="135" priority="27" rank="1"/>
  </conditionalFormatting>
  <conditionalFormatting sqref="G5">
    <cfRule type="top10" dxfId="134" priority="28" rank="1"/>
  </conditionalFormatting>
  <conditionalFormatting sqref="F5">
    <cfRule type="top10" dxfId="133" priority="29" rank="1"/>
  </conditionalFormatting>
  <conditionalFormatting sqref="E5">
    <cfRule type="top10" dxfId="132" priority="30" rank="1"/>
  </conditionalFormatting>
  <conditionalFormatting sqref="F14">
    <cfRule type="top10" dxfId="131" priority="13" rank="1"/>
  </conditionalFormatting>
  <conditionalFormatting sqref="G14">
    <cfRule type="top10" dxfId="130" priority="14" rank="1"/>
  </conditionalFormatting>
  <conditionalFormatting sqref="H14">
    <cfRule type="top10" dxfId="129" priority="15" rank="1"/>
  </conditionalFormatting>
  <conditionalFormatting sqref="I14">
    <cfRule type="top10" dxfId="128" priority="16" rank="1"/>
  </conditionalFormatting>
  <conditionalFormatting sqref="J14">
    <cfRule type="top10" dxfId="127" priority="17" rank="1"/>
  </conditionalFormatting>
  <conditionalFormatting sqref="E14">
    <cfRule type="top10" dxfId="126" priority="18" rank="1"/>
  </conditionalFormatting>
  <conditionalFormatting sqref="F15">
    <cfRule type="top10" dxfId="125" priority="11" rank="1"/>
  </conditionalFormatting>
  <conditionalFormatting sqref="G15">
    <cfRule type="top10" dxfId="124" priority="10" rank="1"/>
  </conditionalFormatting>
  <conditionalFormatting sqref="H15">
    <cfRule type="top10" dxfId="123" priority="9" rank="1"/>
  </conditionalFormatting>
  <conditionalFormatting sqref="I15">
    <cfRule type="top10" dxfId="122" priority="7" rank="1"/>
  </conditionalFormatting>
  <conditionalFormatting sqref="J15">
    <cfRule type="top10" dxfId="121" priority="8" rank="1"/>
  </conditionalFormatting>
  <conditionalFormatting sqref="E15">
    <cfRule type="top10" dxfId="120" priority="12" rank="1"/>
  </conditionalFormatting>
  <conditionalFormatting sqref="J6">
    <cfRule type="top10" dxfId="119" priority="1" rank="1"/>
  </conditionalFormatting>
  <conditionalFormatting sqref="I6">
    <cfRule type="top10" dxfId="118" priority="2" rank="1"/>
  </conditionalFormatting>
  <conditionalFormatting sqref="H6">
    <cfRule type="top10" dxfId="117" priority="3" rank="1"/>
  </conditionalFormatting>
  <conditionalFormatting sqref="G6">
    <cfRule type="top10" dxfId="116" priority="4" rank="1"/>
  </conditionalFormatting>
  <conditionalFormatting sqref="F6">
    <cfRule type="top10" dxfId="115" priority="5" rank="1"/>
  </conditionalFormatting>
  <conditionalFormatting sqref="E6">
    <cfRule type="top10" dxfId="114" priority="6" rank="1"/>
  </conditionalFormatting>
  <hyperlinks>
    <hyperlink ref="Q1" location="'Virginia Indoor Rankings'!A1" display="Return to Rankings" xr:uid="{0590FEAE-EE80-460D-9FA2-F6AF386C94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C78E4D-4FCB-45AF-AAF7-7E3BA3FD0D9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  <x14:dataValidation type="list" allowBlank="1" showInputMessage="1" showErrorMessage="1" xr:uid="{D30C7584-C315-4F05-B068-4B7B5AA3E15D}">
          <x14:formula1>
            <xm:f>'C:\Users\abra2\AppData\Local\Packages\Microsoft.MicrosoftEdge_8wekyb3d8bbwe\TempState\Downloads\[__ABRA Scoring Program  2-24-2020 MASTER (2).xlsm]DATA'!#REF!</xm:f>
          </x14:formula1>
          <xm:sqref>D2 B12:B13 D12:D13 B2:B5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5346-30B8-4BB0-BE1C-1B7522DB75B1}">
  <sheetPr codeName="Sheet100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88</v>
      </c>
      <c r="C2" s="11">
        <v>44177</v>
      </c>
      <c r="D2" s="12" t="s">
        <v>51</v>
      </c>
      <c r="E2" s="13">
        <v>197</v>
      </c>
      <c r="F2" s="13">
        <v>196</v>
      </c>
      <c r="G2" s="13">
        <v>192</v>
      </c>
      <c r="H2" s="13">
        <v>194</v>
      </c>
      <c r="I2" s="13">
        <v>198</v>
      </c>
      <c r="J2" s="13">
        <v>198</v>
      </c>
      <c r="K2" s="14">
        <v>6</v>
      </c>
      <c r="L2" s="14">
        <v>1175</v>
      </c>
      <c r="M2" s="15">
        <v>195.83333333333334</v>
      </c>
      <c r="N2" s="16">
        <v>16</v>
      </c>
      <c r="O2" s="17">
        <v>211.83333333333334</v>
      </c>
    </row>
    <row r="4" spans="1:17" x14ac:dyDescent="0.25">
      <c r="K4" s="7">
        <f>SUM(K2:K3)</f>
        <v>6</v>
      </c>
      <c r="L4" s="7">
        <f>SUM(L2:L3)</f>
        <v>1175</v>
      </c>
      <c r="M4" s="8">
        <f>SUM(L4/K4)</f>
        <v>195.83333333333334</v>
      </c>
      <c r="N4" s="7">
        <f>SUM(N2:N3)</f>
        <v>16</v>
      </c>
      <c r="O4" s="8">
        <f>SUM(M4+N4)</f>
        <v>211.83333333333334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325" priority="6" rank="1"/>
  </conditionalFormatting>
  <conditionalFormatting sqref="G2">
    <cfRule type="top10" dxfId="1324" priority="5" rank="1"/>
  </conditionalFormatting>
  <conditionalFormatting sqref="H2">
    <cfRule type="top10" dxfId="1323" priority="4" rank="1"/>
  </conditionalFormatting>
  <conditionalFormatting sqref="I2">
    <cfRule type="top10" dxfId="1322" priority="3" rank="1"/>
  </conditionalFormatting>
  <conditionalFormatting sqref="J2">
    <cfRule type="top10" dxfId="1321" priority="2" rank="1"/>
  </conditionalFormatting>
  <conditionalFormatting sqref="E2">
    <cfRule type="top10" dxfId="1320" priority="1" rank="1"/>
  </conditionalFormatting>
  <hyperlinks>
    <hyperlink ref="Q1" location="'Virginia Indoor Rankings'!A1" display="Return to Rankings" xr:uid="{4887C258-B665-455B-A536-5B988DBC6F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F9DB9-A2BA-42BF-9F01-B96B628597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4998-B4E8-4F29-970C-0784C9F38A7B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101</v>
      </c>
      <c r="C2" s="11">
        <v>44226</v>
      </c>
      <c r="D2" s="11" t="s">
        <v>51</v>
      </c>
      <c r="E2" s="13">
        <v>199</v>
      </c>
      <c r="F2" s="13">
        <v>199</v>
      </c>
      <c r="G2" s="13">
        <v>194</v>
      </c>
      <c r="H2" s="13"/>
      <c r="I2" s="13"/>
      <c r="J2" s="13"/>
      <c r="K2" s="14">
        <v>3</v>
      </c>
      <c r="L2" s="14">
        <v>592</v>
      </c>
      <c r="M2" s="15">
        <v>197.33333333333334</v>
      </c>
      <c r="N2" s="16">
        <v>2</v>
      </c>
      <c r="O2" s="17">
        <v>199.33333333333334</v>
      </c>
    </row>
    <row r="4" spans="1:17" x14ac:dyDescent="0.25">
      <c r="K4" s="7">
        <f>SUM(K2:K3)</f>
        <v>3</v>
      </c>
      <c r="L4" s="7">
        <f>SUM(L2:L3)</f>
        <v>592</v>
      </c>
      <c r="M4" s="8">
        <f>SUM(L4/K4)</f>
        <v>197.33333333333334</v>
      </c>
      <c r="N4" s="7">
        <f>SUM(N2:N3)</f>
        <v>2</v>
      </c>
      <c r="O4" s="8">
        <f>SUM(M4+N4)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D2" name="Range1_9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J2">
    <cfRule type="top10" dxfId="113" priority="1" rank="1"/>
  </conditionalFormatting>
  <conditionalFormatting sqref="I2">
    <cfRule type="top10" dxfId="112" priority="6" rank="1"/>
  </conditionalFormatting>
  <conditionalFormatting sqref="E2">
    <cfRule type="top10" dxfId="111" priority="5" rank="1"/>
  </conditionalFormatting>
  <conditionalFormatting sqref="F2">
    <cfRule type="top10" dxfId="110" priority="4" rank="1"/>
  </conditionalFormatting>
  <conditionalFormatting sqref="G2">
    <cfRule type="top10" dxfId="109" priority="3" rank="1"/>
  </conditionalFormatting>
  <conditionalFormatting sqref="H2">
    <cfRule type="top10" dxfId="108" priority="2" rank="1"/>
  </conditionalFormatting>
  <hyperlinks>
    <hyperlink ref="Q1" location="'Virginia Indoor Rankings'!A1" display="Return to Rankings" xr:uid="{12A71272-9945-4F1A-BC7C-EDCDA07D5E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ADAD63-FEBE-4D35-AD39-F59A83E40F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6D36-2D5C-4FD8-BC11-23DFFEF6B80C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66</v>
      </c>
      <c r="C2" s="11">
        <v>44177</v>
      </c>
      <c r="D2" s="12" t="s">
        <v>51</v>
      </c>
      <c r="E2" s="13">
        <v>198</v>
      </c>
      <c r="F2" s="13">
        <v>199</v>
      </c>
      <c r="G2" s="13">
        <v>197</v>
      </c>
      <c r="H2" s="13">
        <v>197</v>
      </c>
      <c r="I2" s="13">
        <v>200</v>
      </c>
      <c r="J2" s="13">
        <v>196</v>
      </c>
      <c r="K2" s="14">
        <v>6</v>
      </c>
      <c r="L2" s="14">
        <v>1187</v>
      </c>
      <c r="M2" s="15">
        <v>197.83333333333334</v>
      </c>
      <c r="N2" s="16">
        <v>4</v>
      </c>
      <c r="O2" s="17">
        <v>201.83333333333334</v>
      </c>
    </row>
    <row r="5" spans="1:17" x14ac:dyDescent="0.25">
      <c r="K5" s="7">
        <f>SUM(K2:K4)</f>
        <v>6</v>
      </c>
      <c r="L5" s="7">
        <f>SUM(L2:L4)</f>
        <v>1187</v>
      </c>
      <c r="M5" s="8">
        <f>SUM(L5/K5)</f>
        <v>197.83333333333334</v>
      </c>
      <c r="N5" s="7">
        <f>SUM(N2:N4)</f>
        <v>4</v>
      </c>
      <c r="O5" s="8">
        <f>SUM(M5+N5)</f>
        <v>201.83333333333334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E2">
    <cfRule type="top10" dxfId="107" priority="5" rank="1"/>
  </conditionalFormatting>
  <conditionalFormatting sqref="J2">
    <cfRule type="top10" dxfId="106" priority="1" rank="1"/>
  </conditionalFormatting>
  <conditionalFormatting sqref="I2">
    <cfRule type="top10" dxfId="105" priority="6" rank="1"/>
  </conditionalFormatting>
  <conditionalFormatting sqref="F2">
    <cfRule type="top10" dxfId="104" priority="4" rank="1"/>
  </conditionalFormatting>
  <conditionalFormatting sqref="G2">
    <cfRule type="top10" dxfId="103" priority="3" rank="1"/>
  </conditionalFormatting>
  <conditionalFormatting sqref="H2">
    <cfRule type="top10" dxfId="102" priority="2" rank="1"/>
  </conditionalFormatting>
  <hyperlinks>
    <hyperlink ref="Q1" location="'Virginia Indoor Rankings'!A1" display="Return to Rankings" xr:uid="{D1124571-DA35-4046-B7A3-91B05BE2C0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0BADD6-E5A1-43E4-AF36-2685475CEA00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9313459D-FABF-4B3C-BE73-0C9DDC00AC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31</v>
      </c>
      <c r="B2" s="10" t="s">
        <v>30</v>
      </c>
      <c r="C2" s="11">
        <v>44170</v>
      </c>
      <c r="D2" s="12" t="s">
        <v>51</v>
      </c>
      <c r="E2" s="13">
        <v>190</v>
      </c>
      <c r="F2" s="13">
        <v>197</v>
      </c>
      <c r="G2" s="13">
        <v>198</v>
      </c>
      <c r="H2" s="13">
        <v>192</v>
      </c>
      <c r="I2" s="13"/>
      <c r="J2" s="13"/>
      <c r="K2" s="14">
        <v>4</v>
      </c>
      <c r="L2" s="14">
        <v>777</v>
      </c>
      <c r="M2" s="15">
        <v>194.25</v>
      </c>
      <c r="N2" s="16">
        <v>11</v>
      </c>
      <c r="O2" s="17">
        <v>205.25</v>
      </c>
    </row>
    <row r="3" spans="1:17" x14ac:dyDescent="0.25">
      <c r="A3" s="9" t="s">
        <v>31</v>
      </c>
      <c r="B3" s="10" t="s">
        <v>90</v>
      </c>
      <c r="C3" s="11">
        <v>44177</v>
      </c>
      <c r="D3" s="12" t="s">
        <v>51</v>
      </c>
      <c r="E3" s="13">
        <v>193</v>
      </c>
      <c r="F3" s="13">
        <v>193</v>
      </c>
      <c r="G3" s="13">
        <v>194</v>
      </c>
      <c r="H3" s="13">
        <v>193</v>
      </c>
      <c r="I3" s="13">
        <v>188</v>
      </c>
      <c r="J3" s="13">
        <v>190</v>
      </c>
      <c r="K3" s="14">
        <v>6</v>
      </c>
      <c r="L3" s="14">
        <v>1151</v>
      </c>
      <c r="M3" s="15">
        <v>191.83333333333334</v>
      </c>
      <c r="N3" s="16">
        <v>4</v>
      </c>
      <c r="O3" s="17">
        <v>195.83333333333334</v>
      </c>
    </row>
    <row r="4" spans="1:17" x14ac:dyDescent="0.25">
      <c r="A4" s="9" t="s">
        <v>20</v>
      </c>
      <c r="B4" s="10" t="s">
        <v>30</v>
      </c>
      <c r="C4" s="11">
        <v>44448</v>
      </c>
      <c r="D4" s="12" t="s">
        <v>118</v>
      </c>
      <c r="E4" s="13">
        <v>193</v>
      </c>
      <c r="F4" s="13">
        <v>192</v>
      </c>
      <c r="G4" s="13">
        <v>192</v>
      </c>
      <c r="H4" s="13">
        <v>192</v>
      </c>
      <c r="I4" s="13"/>
      <c r="J4" s="13"/>
      <c r="K4" s="14">
        <v>4</v>
      </c>
      <c r="L4" s="14">
        <v>769</v>
      </c>
      <c r="M4" s="15">
        <v>192.25</v>
      </c>
      <c r="N4" s="16">
        <v>6</v>
      </c>
      <c r="O4" s="17">
        <v>198.25</v>
      </c>
    </row>
    <row r="6" spans="1:17" x14ac:dyDescent="0.25">
      <c r="K6" s="7">
        <f>SUM(K1:K5)</f>
        <v>14</v>
      </c>
      <c r="L6" s="7">
        <f>SUM(L1:L5)</f>
        <v>2697</v>
      </c>
      <c r="M6" s="8">
        <f>SUM(L6/K6)</f>
        <v>192.64285714285714</v>
      </c>
      <c r="N6" s="7">
        <f>SUM(N1:N5)</f>
        <v>21</v>
      </c>
      <c r="O6" s="8">
        <f>SUM(M6+N6)</f>
        <v>213.64285714285714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1_1"/>
  </protectedRanges>
  <conditionalFormatting sqref="F2">
    <cfRule type="top10" dxfId="101" priority="18" rank="1"/>
  </conditionalFormatting>
  <conditionalFormatting sqref="G2">
    <cfRule type="top10" dxfId="100" priority="17" rank="1"/>
  </conditionalFormatting>
  <conditionalFormatting sqref="H2">
    <cfRule type="top10" dxfId="99" priority="16" rank="1"/>
  </conditionalFormatting>
  <conditionalFormatting sqref="I2">
    <cfRule type="top10" dxfId="98" priority="15" rank="1"/>
  </conditionalFormatting>
  <conditionalFormatting sqref="J2">
    <cfRule type="top10" dxfId="97" priority="14" rank="1"/>
  </conditionalFormatting>
  <conditionalFormatting sqref="E2">
    <cfRule type="top10" dxfId="96" priority="13" rank="1"/>
  </conditionalFormatting>
  <conditionalFormatting sqref="F3">
    <cfRule type="top10" dxfId="95" priority="12" rank="1"/>
  </conditionalFormatting>
  <conditionalFormatting sqref="G3">
    <cfRule type="top10" dxfId="94" priority="11" rank="1"/>
  </conditionalFormatting>
  <conditionalFormatting sqref="H3">
    <cfRule type="top10" dxfId="93" priority="10" rank="1"/>
  </conditionalFormatting>
  <conditionalFormatting sqref="I3">
    <cfRule type="top10" dxfId="92" priority="9" rank="1"/>
  </conditionalFormatting>
  <conditionalFormatting sqref="J3">
    <cfRule type="top10" dxfId="91" priority="8" rank="1"/>
  </conditionalFormatting>
  <conditionalFormatting sqref="E3">
    <cfRule type="top10" dxfId="90" priority="7" rank="1"/>
  </conditionalFormatting>
  <conditionalFormatting sqref="E4">
    <cfRule type="top10" dxfId="89" priority="6" rank="1"/>
  </conditionalFormatting>
  <conditionalFormatting sqref="F4">
    <cfRule type="top10" dxfId="88" priority="5" rank="1"/>
  </conditionalFormatting>
  <conditionalFormatting sqref="G4">
    <cfRule type="top10" dxfId="87" priority="4" rank="1"/>
  </conditionalFormatting>
  <conditionalFormatting sqref="H4">
    <cfRule type="top10" dxfId="86" priority="3" rank="1"/>
  </conditionalFormatting>
  <conditionalFormatting sqref="I4">
    <cfRule type="top10" dxfId="85" priority="2" rank="1"/>
  </conditionalFormatting>
  <conditionalFormatting sqref="J4">
    <cfRule type="top10" dxfId="84" priority="1" rank="1"/>
  </conditionalFormatting>
  <hyperlinks>
    <hyperlink ref="Q1" location="'Virginia Indoor Rankings'!A1" display="Return to Rankings" xr:uid="{171A324E-54D8-4AE1-AC72-708F512C23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C0E5-D780-4FFD-9933-418259F22F03}">
  <dimension ref="A1:Q25"/>
  <sheetViews>
    <sheetView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34</v>
      </c>
      <c r="C2" s="11">
        <v>44156</v>
      </c>
      <c r="D2" s="12" t="s">
        <v>51</v>
      </c>
      <c r="E2" s="13">
        <v>198</v>
      </c>
      <c r="F2" s="13">
        <v>198</v>
      </c>
      <c r="G2" s="13">
        <v>197</v>
      </c>
      <c r="H2" s="13">
        <v>200</v>
      </c>
      <c r="I2" s="13">
        <v>198</v>
      </c>
      <c r="J2" s="13">
        <v>199</v>
      </c>
      <c r="K2" s="14">
        <v>6</v>
      </c>
      <c r="L2" s="14">
        <v>1190</v>
      </c>
      <c r="M2" s="15">
        <v>198.33333333333334</v>
      </c>
      <c r="N2" s="16">
        <v>8</v>
      </c>
      <c r="O2" s="17">
        <v>206.33333333333334</v>
      </c>
    </row>
    <row r="3" spans="1:17" x14ac:dyDescent="0.25">
      <c r="A3" s="9" t="s">
        <v>32</v>
      </c>
      <c r="B3" s="10" t="s">
        <v>34</v>
      </c>
      <c r="C3" s="11">
        <v>44170</v>
      </c>
      <c r="D3" s="12" t="s">
        <v>51</v>
      </c>
      <c r="E3" s="13">
        <v>195</v>
      </c>
      <c r="F3" s="13">
        <v>196</v>
      </c>
      <c r="G3" s="13">
        <v>198.001</v>
      </c>
      <c r="H3" s="13">
        <v>199</v>
      </c>
      <c r="I3" s="13"/>
      <c r="J3" s="13"/>
      <c r="K3" s="14">
        <v>4</v>
      </c>
      <c r="L3" s="14">
        <v>788.00099999999998</v>
      </c>
      <c r="M3" s="15">
        <v>197.00024999999999</v>
      </c>
      <c r="N3" s="16">
        <v>8</v>
      </c>
      <c r="O3" s="17">
        <v>205.00024999999999</v>
      </c>
    </row>
    <row r="4" spans="1:17" x14ac:dyDescent="0.25">
      <c r="A4" s="9" t="s">
        <v>32</v>
      </c>
      <c r="B4" s="10" t="s">
        <v>58</v>
      </c>
      <c r="C4" s="11">
        <v>44177</v>
      </c>
      <c r="D4" s="12" t="s">
        <v>51</v>
      </c>
      <c r="E4" s="13">
        <v>198</v>
      </c>
      <c r="F4" s="13">
        <v>199</v>
      </c>
      <c r="G4" s="13">
        <v>198</v>
      </c>
      <c r="H4" s="13">
        <v>198</v>
      </c>
      <c r="I4" s="13">
        <v>199</v>
      </c>
      <c r="J4" s="13">
        <v>198</v>
      </c>
      <c r="K4" s="14">
        <v>6</v>
      </c>
      <c r="L4" s="14">
        <v>1190</v>
      </c>
      <c r="M4" s="15">
        <v>198.33333333333334</v>
      </c>
      <c r="N4" s="16">
        <v>6</v>
      </c>
      <c r="O4" s="17">
        <v>204.33333333333334</v>
      </c>
    </row>
    <row r="5" spans="1:17" x14ac:dyDescent="0.25">
      <c r="A5" s="9" t="s">
        <v>32</v>
      </c>
      <c r="B5" s="10" t="s">
        <v>34</v>
      </c>
      <c r="C5" s="11">
        <v>44219</v>
      </c>
      <c r="D5" s="11" t="s">
        <v>51</v>
      </c>
      <c r="E5" s="13">
        <v>199</v>
      </c>
      <c r="F5" s="13">
        <v>199</v>
      </c>
      <c r="G5" s="13"/>
      <c r="H5" s="13"/>
      <c r="I5" s="13"/>
      <c r="J5" s="13"/>
      <c r="K5" s="14">
        <v>2</v>
      </c>
      <c r="L5" s="14">
        <v>398</v>
      </c>
      <c r="M5" s="15">
        <v>199</v>
      </c>
      <c r="N5" s="16">
        <v>2</v>
      </c>
      <c r="O5" s="17">
        <v>201</v>
      </c>
    </row>
    <row r="6" spans="1:17" x14ac:dyDescent="0.25">
      <c r="A6" s="9" t="s">
        <v>32</v>
      </c>
      <c r="B6" s="10" t="s">
        <v>34</v>
      </c>
      <c r="C6" s="11">
        <v>44226</v>
      </c>
      <c r="D6" s="11" t="s">
        <v>51</v>
      </c>
      <c r="E6" s="13">
        <v>199.001</v>
      </c>
      <c r="F6" s="13">
        <v>200.001</v>
      </c>
      <c r="G6" s="13">
        <v>197</v>
      </c>
      <c r="H6" s="13"/>
      <c r="I6" s="13"/>
      <c r="J6" s="13"/>
      <c r="K6" s="14">
        <v>3</v>
      </c>
      <c r="L6" s="14">
        <v>596.00199999999995</v>
      </c>
      <c r="M6" s="15">
        <v>198.66733333333332</v>
      </c>
      <c r="N6" s="16">
        <v>9</v>
      </c>
      <c r="O6" s="17">
        <v>207.66733333333332</v>
      </c>
    </row>
    <row r="7" spans="1:17" x14ac:dyDescent="0.25">
      <c r="A7" s="9" t="s">
        <v>32</v>
      </c>
      <c r="B7" s="10" t="s">
        <v>34</v>
      </c>
      <c r="C7" s="11">
        <v>44254</v>
      </c>
      <c r="D7" s="12" t="s">
        <v>96</v>
      </c>
      <c r="E7" s="13">
        <v>200</v>
      </c>
      <c r="F7" s="13">
        <v>199</v>
      </c>
      <c r="G7" s="13">
        <v>200</v>
      </c>
      <c r="H7" s="13"/>
      <c r="I7" s="13"/>
      <c r="J7" s="13"/>
      <c r="K7" s="14">
        <v>3</v>
      </c>
      <c r="L7" s="14">
        <v>599</v>
      </c>
      <c r="M7" s="15">
        <v>199.66666666666666</v>
      </c>
      <c r="N7" s="16">
        <v>11</v>
      </c>
      <c r="O7" s="17">
        <v>210.66666666666666</v>
      </c>
    </row>
    <row r="8" spans="1:17" x14ac:dyDescent="0.25">
      <c r="A8" s="9" t="s">
        <v>106</v>
      </c>
      <c r="B8" s="10" t="s">
        <v>34</v>
      </c>
      <c r="C8" s="11">
        <v>44301</v>
      </c>
      <c r="D8" s="12" t="s">
        <v>107</v>
      </c>
      <c r="E8" s="13">
        <v>197</v>
      </c>
      <c r="F8" s="13">
        <v>199</v>
      </c>
      <c r="G8" s="13">
        <v>198</v>
      </c>
      <c r="H8" s="13">
        <v>199.001</v>
      </c>
      <c r="I8" s="13"/>
      <c r="J8" s="13"/>
      <c r="K8" s="14">
        <v>4</v>
      </c>
      <c r="L8" s="14">
        <v>793.00099999999998</v>
      </c>
      <c r="M8" s="15">
        <v>198.25024999999999</v>
      </c>
      <c r="N8" s="16">
        <v>5</v>
      </c>
      <c r="O8" s="17">
        <v>203.25024999999999</v>
      </c>
    </row>
    <row r="9" spans="1:17" x14ac:dyDescent="0.25">
      <c r="A9" s="9" t="s">
        <v>106</v>
      </c>
      <c r="B9" s="10" t="s">
        <v>34</v>
      </c>
      <c r="C9" s="11">
        <v>44315</v>
      </c>
      <c r="D9" s="12" t="s">
        <v>107</v>
      </c>
      <c r="E9" s="13">
        <v>197</v>
      </c>
      <c r="F9" s="13">
        <v>200</v>
      </c>
      <c r="G9" s="13">
        <v>196</v>
      </c>
      <c r="H9" s="13">
        <v>200</v>
      </c>
      <c r="I9" s="13"/>
      <c r="J9" s="13"/>
      <c r="K9" s="14">
        <v>4</v>
      </c>
      <c r="L9" s="14">
        <v>793</v>
      </c>
      <c r="M9" s="15">
        <v>198.25</v>
      </c>
      <c r="N9" s="16">
        <v>6</v>
      </c>
      <c r="O9" s="17">
        <v>204.25</v>
      </c>
    </row>
    <row r="10" spans="1:17" x14ac:dyDescent="0.25">
      <c r="A10" s="9" t="s">
        <v>106</v>
      </c>
      <c r="B10" s="10" t="s">
        <v>34</v>
      </c>
      <c r="C10" s="11">
        <v>44364</v>
      </c>
      <c r="D10" s="12" t="s">
        <v>111</v>
      </c>
      <c r="E10" s="13">
        <v>200</v>
      </c>
      <c r="F10" s="13">
        <v>199</v>
      </c>
      <c r="G10" s="13">
        <v>198</v>
      </c>
      <c r="H10" s="13">
        <v>200</v>
      </c>
      <c r="I10" s="13"/>
      <c r="J10" s="13"/>
      <c r="K10" s="14">
        <v>4</v>
      </c>
      <c r="L10" s="14">
        <v>797</v>
      </c>
      <c r="M10" s="15">
        <v>199.25</v>
      </c>
      <c r="N10" s="16">
        <v>6</v>
      </c>
      <c r="O10" s="17">
        <v>205.25</v>
      </c>
    </row>
    <row r="11" spans="1:17" x14ac:dyDescent="0.25">
      <c r="A11" s="9" t="s">
        <v>106</v>
      </c>
      <c r="B11" s="10" t="s">
        <v>34</v>
      </c>
      <c r="C11" s="11">
        <v>44427</v>
      </c>
      <c r="D11" s="12" t="s">
        <v>115</v>
      </c>
      <c r="E11" s="13">
        <v>199</v>
      </c>
      <c r="F11" s="13">
        <v>198</v>
      </c>
      <c r="G11" s="13">
        <v>199</v>
      </c>
      <c r="H11" s="13">
        <v>198</v>
      </c>
      <c r="I11" s="13"/>
      <c r="J11" s="13"/>
      <c r="K11" s="14">
        <v>4</v>
      </c>
      <c r="L11" s="14">
        <v>794</v>
      </c>
      <c r="M11" s="15">
        <v>198.5</v>
      </c>
      <c r="N11" s="16">
        <v>4</v>
      </c>
      <c r="O11" s="17">
        <v>202.5</v>
      </c>
    </row>
    <row r="12" spans="1:17" x14ac:dyDescent="0.25">
      <c r="A12" s="9" t="s">
        <v>106</v>
      </c>
      <c r="B12" s="10" t="s">
        <v>34</v>
      </c>
      <c r="C12" s="11">
        <v>44520</v>
      </c>
      <c r="D12" s="12" t="s">
        <v>118</v>
      </c>
      <c r="E12" s="13">
        <v>200.001</v>
      </c>
      <c r="F12" s="13">
        <v>197</v>
      </c>
      <c r="G12" s="13">
        <v>200.001</v>
      </c>
      <c r="H12" s="13">
        <v>200</v>
      </c>
      <c r="I12" s="13">
        <v>199</v>
      </c>
      <c r="J12" s="13">
        <v>200.001</v>
      </c>
      <c r="K12" s="14">
        <v>6</v>
      </c>
      <c r="L12" s="14">
        <v>1196.0029999999999</v>
      </c>
      <c r="M12" s="15">
        <v>199.33383333333333</v>
      </c>
      <c r="N12" s="16">
        <v>26</v>
      </c>
      <c r="O12" s="17">
        <v>225.33383333333333</v>
      </c>
    </row>
    <row r="15" spans="1:17" x14ac:dyDescent="0.25">
      <c r="K15" s="7">
        <f>SUM(K2:K14)</f>
        <v>46</v>
      </c>
      <c r="L15" s="7">
        <f>SUM(L2:L14)</f>
        <v>9134.0070000000014</v>
      </c>
      <c r="M15" s="8">
        <f>SUM(L15/K15)</f>
        <v>198.56536956521742</v>
      </c>
      <c r="N15" s="7">
        <f>SUM(N2:N14)</f>
        <v>91</v>
      </c>
      <c r="O15" s="8">
        <f>SUM(M15+N15)</f>
        <v>289.56536956521745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9" t="s">
        <v>24</v>
      </c>
      <c r="B22" s="10" t="s">
        <v>34</v>
      </c>
      <c r="C22" s="11">
        <v>44261</v>
      </c>
      <c r="D22" s="12" t="s">
        <v>107</v>
      </c>
      <c r="E22" s="13">
        <v>192</v>
      </c>
      <c r="F22" s="13">
        <v>189</v>
      </c>
      <c r="G22" s="13">
        <v>187</v>
      </c>
      <c r="H22" s="13">
        <v>187</v>
      </c>
      <c r="I22" s="13"/>
      <c r="J22" s="13"/>
      <c r="K22" s="14">
        <v>4</v>
      </c>
      <c r="L22" s="14">
        <v>755</v>
      </c>
      <c r="M22" s="15">
        <v>188.75</v>
      </c>
      <c r="N22" s="16">
        <v>2</v>
      </c>
      <c r="O22" s="17">
        <v>190.75</v>
      </c>
    </row>
    <row r="23" spans="1:15" x14ac:dyDescent="0.25">
      <c r="A23" s="9" t="s">
        <v>24</v>
      </c>
      <c r="B23" s="10" t="s">
        <v>34</v>
      </c>
      <c r="C23" s="11">
        <v>44471</v>
      </c>
      <c r="D23" s="12" t="s">
        <v>118</v>
      </c>
      <c r="E23" s="13">
        <v>195</v>
      </c>
      <c r="F23" s="13">
        <v>187</v>
      </c>
      <c r="G23" s="13">
        <v>179</v>
      </c>
      <c r="H23" s="13">
        <v>189</v>
      </c>
      <c r="I23" s="13"/>
      <c r="J23" s="13"/>
      <c r="K23" s="14">
        <v>4</v>
      </c>
      <c r="L23" s="14">
        <v>750</v>
      </c>
      <c r="M23" s="15">
        <v>187.5</v>
      </c>
      <c r="N23" s="16">
        <v>4</v>
      </c>
      <c r="O23" s="17">
        <v>191.5</v>
      </c>
    </row>
    <row r="25" spans="1:15" x14ac:dyDescent="0.25">
      <c r="K25" s="7">
        <f>SUM(K22:K24)</f>
        <v>8</v>
      </c>
      <c r="L25" s="7">
        <f>SUM(L22:L24)</f>
        <v>1505</v>
      </c>
      <c r="M25" s="8">
        <f>SUM(L25/K25)</f>
        <v>188.125</v>
      </c>
      <c r="N25" s="7">
        <f>SUM(N22:N24)</f>
        <v>6</v>
      </c>
      <c r="O25" s="8">
        <f>SUM(M25+N25)</f>
        <v>194.125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I5:J5 B5:D5" name="Range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D6" name="Range1_9_1"/>
    <protectedRange algorithmName="SHA-512" hashValue="ON39YdpmFHfN9f47KpiRvqrKx0V9+erV1CNkpWzYhW/Qyc6aT8rEyCrvauWSYGZK2ia3o7vd3akF07acHAFpOA==" saltValue="yVW9XmDwTqEnmpSGai0KYg==" spinCount="100000" sqref="E6:H6" name="Range1_3_5_2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E22:J22 B22:C22" name="Range1_4_1"/>
    <protectedRange algorithmName="SHA-512" hashValue="ON39YdpmFHfN9f47KpiRvqrKx0V9+erV1CNkpWzYhW/Qyc6aT8rEyCrvauWSYGZK2ia3o7vd3akF07acHAFpOA==" saltValue="yVW9XmDwTqEnmpSGai0KYg==" spinCount="100000" sqref="D22" name="Range1_1_2_1"/>
    <protectedRange algorithmName="SHA-512" hashValue="ON39YdpmFHfN9f47KpiRvqrKx0V9+erV1CNkpWzYhW/Qyc6aT8rEyCrvauWSYGZK2ia3o7vd3akF07acHAFpOA==" saltValue="yVW9XmDwTqEnmpSGai0KYg==" spinCount="100000" sqref="I9:J9 B9:C9" name="Range1_20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D8" name="Range1_1_2_1_1"/>
    <protectedRange algorithmName="SHA-512" hashValue="ON39YdpmFHfN9f47KpiRvqrKx0V9+erV1CNkpWzYhW/Qyc6aT8rEyCrvauWSYGZK2ia3o7vd3akF07acHAFpOA==" saltValue="yVW9XmDwTqEnmpSGai0KYg==" spinCount="100000" sqref="I8:J8 B8:C8" name="Range1_18"/>
    <protectedRange algorithmName="SHA-512" hashValue="ON39YdpmFHfN9f47KpiRvqrKx0V9+erV1CNkpWzYhW/Qyc6aT8rEyCrvauWSYGZK2ia3o7vd3akF07acHAFpOA==" saltValue="yVW9XmDwTqEnmpSGai0KYg==" spinCount="100000" sqref="E8:H8" name="Range1_3_10"/>
    <protectedRange algorithmName="SHA-512" hashValue="ON39YdpmFHfN9f47KpiRvqrKx0V9+erV1CNkpWzYhW/Qyc6aT8rEyCrvauWSYGZK2ia3o7vd3akF07acHAFpOA==" saltValue="yVW9XmDwTqEnmpSGai0KYg==" spinCount="100000" sqref="I10:J10 B10:C10" name="Range1_1_3"/>
    <protectedRange algorithmName="SHA-512" hashValue="ON39YdpmFHfN9f47KpiRvqrKx0V9+erV1CNkpWzYhW/Qyc6aT8rEyCrvauWSYGZK2ia3o7vd3akF07acHAFpOA==" saltValue="yVW9XmDwTqEnmpSGai0KYg==" spinCount="100000" sqref="D10" name="Range1_1_17"/>
    <protectedRange algorithmName="SHA-512" hashValue="ON39YdpmFHfN9f47KpiRvqrKx0V9+erV1CNkpWzYhW/Qyc6aT8rEyCrvauWSYGZK2ia3o7vd3akF07acHAFpOA==" saltValue="yVW9XmDwTqEnmpSGai0KYg==" spinCount="100000" sqref="E10:H10" name="Range1_3_1"/>
    <protectedRange algorithmName="SHA-512" hashValue="ON39YdpmFHfN9f47KpiRvqrKx0V9+erV1CNkpWzYhW/Qyc6aT8rEyCrvauWSYGZK2ia3o7vd3akF07acHAFpOA==" saltValue="yVW9XmDwTqEnmpSGai0KYg==" spinCount="100000" sqref="I11:J11 B11:C11" name="Range1_27"/>
    <protectedRange algorithmName="SHA-512" hashValue="ON39YdpmFHfN9f47KpiRvqrKx0V9+erV1CNkpWzYhW/Qyc6aT8rEyCrvauWSYGZK2ia3o7vd3akF07acHAFpOA==" saltValue="yVW9XmDwTqEnmpSGai0KYg==" spinCount="100000" sqref="D11" name="Range1_1_21"/>
    <protectedRange algorithmName="SHA-512" hashValue="ON39YdpmFHfN9f47KpiRvqrKx0V9+erV1CNkpWzYhW/Qyc6aT8rEyCrvauWSYGZK2ia3o7vd3akF07acHAFpOA==" saltValue="yVW9XmDwTqEnmpSGai0KYg==" spinCount="100000" sqref="E11:H11" name="Range1_3_15"/>
    <protectedRange algorithmName="SHA-512" hashValue="ON39YdpmFHfN9f47KpiRvqrKx0V9+erV1CNkpWzYhW/Qyc6aT8rEyCrvauWSYGZK2ia3o7vd3akF07acHAFpOA==" saltValue="yVW9XmDwTqEnmpSGai0KYg==" spinCount="100000" sqref="D23" name="Range1_1_3_4"/>
    <protectedRange algorithmName="SHA-512" hashValue="ON39YdpmFHfN9f47KpiRvqrKx0V9+erV1CNkpWzYhW/Qyc6aT8rEyCrvauWSYGZK2ia3o7vd3akF07acHAFpOA==" saltValue="yVW9XmDwTqEnmpSGai0KYg==" spinCount="100000" sqref="E23:J23 B23:C23" name="Range1_1_24"/>
    <protectedRange algorithmName="SHA-512" hashValue="ON39YdpmFHfN9f47KpiRvqrKx0V9+erV1CNkpWzYhW/Qyc6aT8rEyCrvauWSYGZK2ia3o7vd3akF07acHAFpOA==" saltValue="yVW9XmDwTqEnmpSGai0KYg==" spinCount="100000" sqref="I12:J12 B12:C12" name="Range1_41"/>
    <protectedRange algorithmName="SHA-512" hashValue="ON39YdpmFHfN9f47KpiRvqrKx0V9+erV1CNkpWzYhW/Qyc6aT8rEyCrvauWSYGZK2ia3o7vd3akF07acHAFpOA==" saltValue="yVW9XmDwTqEnmpSGai0KYg==" spinCount="100000" sqref="D12" name="Range1_1_34"/>
    <protectedRange algorithmName="SHA-512" hashValue="ON39YdpmFHfN9f47KpiRvqrKx0V9+erV1CNkpWzYhW/Qyc6aT8rEyCrvauWSYGZK2ia3o7vd3akF07acHAFpOA==" saltValue="yVW9XmDwTqEnmpSGai0KYg==" spinCount="100000" sqref="E12:H12" name="Range1_3_22"/>
  </protectedRanges>
  <conditionalFormatting sqref="I2">
    <cfRule type="top10" dxfId="83" priority="120" rank="1"/>
  </conditionalFormatting>
  <conditionalFormatting sqref="E2">
    <cfRule type="top10" dxfId="82" priority="119" rank="1"/>
  </conditionalFormatting>
  <conditionalFormatting sqref="F2">
    <cfRule type="top10" dxfId="81" priority="118" rank="1"/>
  </conditionalFormatting>
  <conditionalFormatting sqref="G2">
    <cfRule type="top10" dxfId="80" priority="117" rank="1"/>
  </conditionalFormatting>
  <conditionalFormatting sqref="H2">
    <cfRule type="top10" dxfId="79" priority="116" rank="1"/>
  </conditionalFormatting>
  <conditionalFormatting sqref="J2">
    <cfRule type="top10" dxfId="78" priority="115" rank="1"/>
  </conditionalFormatting>
  <conditionalFormatting sqref="I3">
    <cfRule type="top10" dxfId="77" priority="114" rank="1"/>
  </conditionalFormatting>
  <conditionalFormatting sqref="E3">
    <cfRule type="top10" dxfId="76" priority="113" rank="1"/>
  </conditionalFormatting>
  <conditionalFormatting sqref="F3">
    <cfRule type="top10" dxfId="75" priority="112" rank="1"/>
  </conditionalFormatting>
  <conditionalFormatting sqref="G3">
    <cfRule type="top10" dxfId="74" priority="111" rank="1"/>
  </conditionalFormatting>
  <conditionalFormatting sqref="H3">
    <cfRule type="top10" dxfId="73" priority="110" rank="1"/>
  </conditionalFormatting>
  <conditionalFormatting sqref="J3">
    <cfRule type="top10" dxfId="72" priority="109" rank="1"/>
  </conditionalFormatting>
  <conditionalFormatting sqref="I4">
    <cfRule type="top10" dxfId="71" priority="108" rank="1"/>
  </conditionalFormatting>
  <conditionalFormatting sqref="E4">
    <cfRule type="top10" dxfId="70" priority="107" rank="1"/>
  </conditionalFormatting>
  <conditionalFormatting sqref="F4">
    <cfRule type="top10" dxfId="69" priority="106" rank="1"/>
  </conditionalFormatting>
  <conditionalFormatting sqref="G4">
    <cfRule type="top10" dxfId="68" priority="105" rank="1"/>
  </conditionalFormatting>
  <conditionalFormatting sqref="H4">
    <cfRule type="top10" dxfId="67" priority="104" rank="1"/>
  </conditionalFormatting>
  <conditionalFormatting sqref="J4">
    <cfRule type="top10" dxfId="66" priority="103" rank="1"/>
  </conditionalFormatting>
  <conditionalFormatting sqref="I5">
    <cfRule type="top10" dxfId="65" priority="102" rank="1"/>
  </conditionalFormatting>
  <conditionalFormatting sqref="E5">
    <cfRule type="top10" dxfId="64" priority="101" rank="1"/>
  </conditionalFormatting>
  <conditionalFormatting sqref="F5">
    <cfRule type="top10" dxfId="63" priority="100" rank="1"/>
  </conditionalFormatting>
  <conditionalFormatting sqref="G5">
    <cfRule type="top10" dxfId="62" priority="99" rank="1"/>
  </conditionalFormatting>
  <conditionalFormatting sqref="H5">
    <cfRule type="top10" dxfId="61" priority="98" rank="1"/>
  </conditionalFormatting>
  <conditionalFormatting sqref="J5">
    <cfRule type="top10" dxfId="60" priority="97" rank="1"/>
  </conditionalFormatting>
  <conditionalFormatting sqref="I6">
    <cfRule type="top10" dxfId="59" priority="90" rank="1"/>
  </conditionalFormatting>
  <conditionalFormatting sqref="E6">
    <cfRule type="top10" dxfId="58" priority="89" rank="1"/>
  </conditionalFormatting>
  <conditionalFormatting sqref="F6">
    <cfRule type="top10" dxfId="57" priority="88" rank="1"/>
  </conditionalFormatting>
  <conditionalFormatting sqref="G6">
    <cfRule type="top10" dxfId="56" priority="87" rank="1"/>
  </conditionalFormatting>
  <conditionalFormatting sqref="H6">
    <cfRule type="top10" dxfId="55" priority="86" rank="1"/>
  </conditionalFormatting>
  <conditionalFormatting sqref="J6">
    <cfRule type="top10" dxfId="54" priority="85" rank="1"/>
  </conditionalFormatting>
  <conditionalFormatting sqref="I7">
    <cfRule type="top10" dxfId="53" priority="84" rank="1"/>
  </conditionalFormatting>
  <conditionalFormatting sqref="E7">
    <cfRule type="top10" dxfId="52" priority="83" rank="1"/>
  </conditionalFormatting>
  <conditionalFormatting sqref="F7">
    <cfRule type="top10" dxfId="51" priority="82" rank="1"/>
  </conditionalFormatting>
  <conditionalFormatting sqref="G7">
    <cfRule type="top10" dxfId="50" priority="81" rank="1"/>
  </conditionalFormatting>
  <conditionalFormatting sqref="H7">
    <cfRule type="top10" dxfId="49" priority="80" rank="1"/>
  </conditionalFormatting>
  <conditionalFormatting sqref="J7">
    <cfRule type="top10" dxfId="48" priority="79" rank="1"/>
  </conditionalFormatting>
  <conditionalFormatting sqref="J22">
    <cfRule type="top10" dxfId="47" priority="37" rank="1"/>
  </conditionalFormatting>
  <conditionalFormatting sqref="I22">
    <cfRule type="top10" dxfId="46" priority="38" rank="1"/>
  </conditionalFormatting>
  <conditionalFormatting sqref="H22">
    <cfRule type="top10" dxfId="45" priority="39" rank="1"/>
  </conditionalFormatting>
  <conditionalFormatting sqref="G22">
    <cfRule type="top10" dxfId="44" priority="40" rank="1"/>
  </conditionalFormatting>
  <conditionalFormatting sqref="F22">
    <cfRule type="top10" dxfId="43" priority="41" rank="1"/>
  </conditionalFormatting>
  <conditionalFormatting sqref="E22">
    <cfRule type="top10" dxfId="42" priority="42" rank="1"/>
  </conditionalFormatting>
  <conditionalFormatting sqref="F9">
    <cfRule type="top10" dxfId="41" priority="35" rank="1"/>
  </conditionalFormatting>
  <conditionalFormatting sqref="G9">
    <cfRule type="top10" dxfId="40" priority="34" rank="1"/>
  </conditionalFormatting>
  <conditionalFormatting sqref="H9">
    <cfRule type="top10" dxfId="39" priority="33" rank="1"/>
  </conditionalFormatting>
  <conditionalFormatting sqref="I9">
    <cfRule type="top10" dxfId="38" priority="31" rank="1"/>
  </conditionalFormatting>
  <conditionalFormatting sqref="J9">
    <cfRule type="top10" dxfId="37" priority="32" rank="1"/>
  </conditionalFormatting>
  <conditionalFormatting sqref="E9">
    <cfRule type="top10" dxfId="36" priority="36" rank="1"/>
  </conditionalFormatting>
  <conditionalFormatting sqref="F8">
    <cfRule type="top10" dxfId="35" priority="29" rank="1"/>
  </conditionalFormatting>
  <conditionalFormatting sqref="G8">
    <cfRule type="top10" dxfId="34" priority="28" rank="1"/>
  </conditionalFormatting>
  <conditionalFormatting sqref="H8">
    <cfRule type="top10" dxfId="33" priority="27" rank="1"/>
  </conditionalFormatting>
  <conditionalFormatting sqref="I8">
    <cfRule type="top10" dxfId="32" priority="25" rank="1"/>
  </conditionalFormatting>
  <conditionalFormatting sqref="J8">
    <cfRule type="top10" dxfId="31" priority="26" rank="1"/>
  </conditionalFormatting>
  <conditionalFormatting sqref="E8">
    <cfRule type="top10" dxfId="30" priority="30" rank="1"/>
  </conditionalFormatting>
  <conditionalFormatting sqref="F10">
    <cfRule type="top10" dxfId="29" priority="23" rank="1"/>
  </conditionalFormatting>
  <conditionalFormatting sqref="G10">
    <cfRule type="top10" dxfId="28" priority="22" rank="1"/>
  </conditionalFormatting>
  <conditionalFormatting sqref="H10">
    <cfRule type="top10" dxfId="27" priority="21" rank="1"/>
  </conditionalFormatting>
  <conditionalFormatting sqref="I10">
    <cfRule type="top10" dxfId="26" priority="19" rank="1"/>
  </conditionalFormatting>
  <conditionalFormatting sqref="J10">
    <cfRule type="top10" dxfId="25" priority="20" rank="1"/>
  </conditionalFormatting>
  <conditionalFormatting sqref="E10">
    <cfRule type="top10" dxfId="24" priority="24" rank="1"/>
  </conditionalFormatting>
  <conditionalFormatting sqref="F11">
    <cfRule type="top10" dxfId="23" priority="13" rank="1"/>
  </conditionalFormatting>
  <conditionalFormatting sqref="G11">
    <cfRule type="top10" dxfId="22" priority="14" rank="1"/>
  </conditionalFormatting>
  <conditionalFormatting sqref="H11">
    <cfRule type="top10" dxfId="21" priority="15" rank="1"/>
  </conditionalFormatting>
  <conditionalFormatting sqref="I11">
    <cfRule type="top10" dxfId="20" priority="16" rank="1"/>
  </conditionalFormatting>
  <conditionalFormatting sqref="J11">
    <cfRule type="top10" dxfId="19" priority="17" rank="1"/>
  </conditionalFormatting>
  <conditionalFormatting sqref="E11">
    <cfRule type="top10" dxfId="18" priority="18" rank="1"/>
  </conditionalFormatting>
  <conditionalFormatting sqref="J23">
    <cfRule type="top10" dxfId="17" priority="7" rank="1"/>
  </conditionalFormatting>
  <conditionalFormatting sqref="I23">
    <cfRule type="top10" dxfId="16" priority="8" rank="1"/>
  </conditionalFormatting>
  <conditionalFormatting sqref="H23">
    <cfRule type="top10" dxfId="15" priority="9" rank="1"/>
  </conditionalFormatting>
  <conditionalFormatting sqref="G23">
    <cfRule type="top10" dxfId="14" priority="10" rank="1"/>
  </conditionalFormatting>
  <conditionalFormatting sqref="F23">
    <cfRule type="top10" dxfId="13" priority="11" rank="1"/>
  </conditionalFormatting>
  <conditionalFormatting sqref="E23">
    <cfRule type="top10" dxfId="12" priority="12" rank="1"/>
  </conditionalFormatting>
  <conditionalFormatting sqref="F12">
    <cfRule type="top10" dxfId="11" priority="1" rank="1"/>
  </conditionalFormatting>
  <conditionalFormatting sqref="G12">
    <cfRule type="top10" dxfId="10" priority="2" rank="1"/>
  </conditionalFormatting>
  <conditionalFormatting sqref="H12">
    <cfRule type="top10" dxfId="9" priority="3" rank="1"/>
  </conditionalFormatting>
  <conditionalFormatting sqref="I12">
    <cfRule type="top10" dxfId="8" priority="4" rank="1"/>
  </conditionalFormatting>
  <conditionalFormatting sqref="J12">
    <cfRule type="top10" dxfId="7" priority="5" rank="1"/>
  </conditionalFormatting>
  <conditionalFormatting sqref="E12">
    <cfRule type="top10" dxfId="6" priority="6" rank="1"/>
  </conditionalFormatting>
  <hyperlinks>
    <hyperlink ref="Q1" location="'Virginia Indoor Rankings'!A1" display="Return to Rankings" xr:uid="{9596FE55-329D-4AEC-9933-FA552A1464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B52915-3FD3-4B0A-B8AD-19A2E29D4D03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71F7-C990-4AEC-87B1-0BCDB373E4D2}"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125</v>
      </c>
      <c r="C2" s="11">
        <v>44516</v>
      </c>
      <c r="D2" s="12" t="s">
        <v>118</v>
      </c>
      <c r="E2" s="13">
        <v>196</v>
      </c>
      <c r="F2" s="13">
        <v>199</v>
      </c>
      <c r="G2" s="13">
        <v>200.001</v>
      </c>
      <c r="H2" s="13"/>
      <c r="I2" s="13"/>
      <c r="J2" s="13"/>
      <c r="K2" s="14">
        <v>3</v>
      </c>
      <c r="L2" s="14">
        <v>595.00099999999998</v>
      </c>
      <c r="M2" s="15">
        <v>198.33366666666666</v>
      </c>
      <c r="N2" s="16">
        <v>5</v>
      </c>
      <c r="O2" s="17">
        <v>203.33366666666666</v>
      </c>
    </row>
    <row r="4" spans="1:17" x14ac:dyDescent="0.25">
      <c r="K4" s="7">
        <f>SUM(K2:K3)</f>
        <v>3</v>
      </c>
      <c r="L4" s="7">
        <f>SUM(L2:L3)</f>
        <v>595.00099999999998</v>
      </c>
      <c r="M4" s="8">
        <f>SUM(L4/K4)</f>
        <v>198.33366666666666</v>
      </c>
      <c r="N4" s="7">
        <f>SUM(N2:N3)</f>
        <v>5</v>
      </c>
      <c r="O4" s="8">
        <f>SUM(M4+N4)</f>
        <v>203.33366666666666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38"/>
    <protectedRange algorithmName="SHA-512" hashValue="ON39YdpmFHfN9f47KpiRvqrKx0V9+erV1CNkpWzYhW/Qyc6aT8rEyCrvauWSYGZK2ia3o7vd3akF07acHAFpOA==" saltValue="yVW9XmDwTqEnmpSGai0KYg==" spinCount="100000" sqref="D2" name="Range1_1_31"/>
    <protectedRange algorithmName="SHA-512" hashValue="ON39YdpmFHfN9f47KpiRvqrKx0V9+erV1CNkpWzYhW/Qyc6aT8rEyCrvauWSYGZK2ia3o7vd3akF07acHAFpOA==" saltValue="yVW9XmDwTqEnmpSGai0KYg==" spinCount="100000" sqref="E2:H2" name="Range1_3_21"/>
  </protectedRanges>
  <conditionalFormatting sqref="F2">
    <cfRule type="top10" dxfId="5" priority="1" rank="1"/>
  </conditionalFormatting>
  <conditionalFormatting sqref="G2">
    <cfRule type="top10" dxfId="4" priority="2" rank="1"/>
  </conditionalFormatting>
  <conditionalFormatting sqref="H2">
    <cfRule type="top10" dxfId="3" priority="3" rank="1"/>
  </conditionalFormatting>
  <conditionalFormatting sqref="I2">
    <cfRule type="top10" dxfId="2" priority="4" rank="1"/>
  </conditionalFormatting>
  <conditionalFormatting sqref="J2">
    <cfRule type="top10" dxfId="1" priority="5" rank="1"/>
  </conditionalFormatting>
  <conditionalFormatting sqref="E2">
    <cfRule type="top10" dxfId="0" priority="6" rank="1"/>
  </conditionalFormatting>
  <hyperlinks>
    <hyperlink ref="Q1" location="'Virginia Indoor Rankings'!A1" display="Return to Rankings" xr:uid="{09771691-83B7-4A14-A06B-B33C35B8D1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4DC5BF-88B6-4BDD-8AF3-9CCCD45194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4228-616B-4153-BD3D-240FA838BC2D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24</v>
      </c>
      <c r="B2" s="10" t="s">
        <v>117</v>
      </c>
      <c r="C2" s="11">
        <v>44427</v>
      </c>
      <c r="D2" s="12" t="s">
        <v>115</v>
      </c>
      <c r="E2" s="13">
        <v>194</v>
      </c>
      <c r="F2" s="13">
        <v>188</v>
      </c>
      <c r="G2" s="13">
        <v>186</v>
      </c>
      <c r="H2" s="13">
        <v>190</v>
      </c>
      <c r="I2" s="13"/>
      <c r="J2" s="13"/>
      <c r="K2" s="14">
        <v>4</v>
      </c>
      <c r="L2" s="14">
        <v>758</v>
      </c>
      <c r="M2" s="15">
        <v>189.5</v>
      </c>
      <c r="N2" s="16">
        <v>5</v>
      </c>
      <c r="O2" s="17">
        <v>194.5</v>
      </c>
    </row>
    <row r="3" spans="1:17" x14ac:dyDescent="0.25">
      <c r="A3" s="9" t="s">
        <v>24</v>
      </c>
      <c r="B3" s="10" t="s">
        <v>117</v>
      </c>
      <c r="C3" s="11">
        <v>44406</v>
      </c>
      <c r="D3" s="12" t="s">
        <v>118</v>
      </c>
      <c r="E3" s="13">
        <v>183</v>
      </c>
      <c r="F3" s="13">
        <v>182</v>
      </c>
      <c r="G3" s="13">
        <v>185</v>
      </c>
      <c r="H3" s="13">
        <v>187</v>
      </c>
      <c r="I3" s="13"/>
      <c r="J3" s="13"/>
      <c r="K3" s="14">
        <v>4</v>
      </c>
      <c r="L3" s="14">
        <v>737</v>
      </c>
      <c r="M3" s="15">
        <v>184.25</v>
      </c>
      <c r="N3" s="16">
        <v>4</v>
      </c>
      <c r="O3" s="17">
        <v>188.25</v>
      </c>
    </row>
    <row r="5" spans="1:17" x14ac:dyDescent="0.25">
      <c r="K5" s="7">
        <f>SUM(K2:K4)</f>
        <v>8</v>
      </c>
      <c r="L5" s="7">
        <f>SUM(L2:L4)</f>
        <v>1495</v>
      </c>
      <c r="M5" s="8">
        <f>SUM(L5/K5)</f>
        <v>186.875</v>
      </c>
      <c r="N5" s="7">
        <f>SUM(N2:N4)</f>
        <v>9</v>
      </c>
      <c r="O5" s="8">
        <f>SUM(M5+N5)</f>
        <v>195.875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8"/>
    <protectedRange algorithmName="SHA-512" hashValue="ON39YdpmFHfN9f47KpiRvqrKx0V9+erV1CNkpWzYhW/Qyc6aT8rEyCrvauWSYGZK2ia3o7vd3akF07acHAFpOA==" saltValue="yVW9XmDwTqEnmpSGai0KYg==" spinCount="100000" sqref="D2" name="Range1_1_22"/>
    <protectedRange algorithmName="SHA-512" hashValue="ON39YdpmFHfN9f47KpiRvqrKx0V9+erV1CNkpWzYhW/Qyc6aT8rEyCrvauWSYGZK2ia3o7vd3akF07acHAFpOA==" saltValue="yVW9XmDwTqEnmpSGai0KYg==" spinCount="100000" sqref="E3:J3 B3:C3" name="Range1_7_8"/>
    <protectedRange algorithmName="SHA-512" hashValue="ON39YdpmFHfN9f47KpiRvqrKx0V9+erV1CNkpWzYhW/Qyc6aT8rEyCrvauWSYGZK2ia3o7vd3akF07acHAFpOA==" saltValue="yVW9XmDwTqEnmpSGai0KYg==" spinCount="100000" sqref="D3" name="Range1_1_3_4"/>
  </protectedRanges>
  <conditionalFormatting sqref="J2">
    <cfRule type="top10" dxfId="1319" priority="7" rank="1"/>
  </conditionalFormatting>
  <conditionalFormatting sqref="I2">
    <cfRule type="top10" dxfId="1318" priority="8" rank="1"/>
  </conditionalFormatting>
  <conditionalFormatting sqref="H2">
    <cfRule type="top10" dxfId="1317" priority="9" rank="1"/>
  </conditionalFormatting>
  <conditionalFormatting sqref="G2">
    <cfRule type="top10" dxfId="1316" priority="10" rank="1"/>
  </conditionalFormatting>
  <conditionalFormatting sqref="F2">
    <cfRule type="top10" dxfId="1315" priority="11" rank="1"/>
  </conditionalFormatting>
  <conditionalFormatting sqref="E2">
    <cfRule type="top10" dxfId="1314" priority="12" rank="1"/>
  </conditionalFormatting>
  <conditionalFormatting sqref="J3">
    <cfRule type="top10" dxfId="1313" priority="1" rank="1"/>
  </conditionalFormatting>
  <conditionalFormatting sqref="I3">
    <cfRule type="top10" dxfId="1312" priority="2" rank="1"/>
  </conditionalFormatting>
  <conditionalFormatting sqref="H3">
    <cfRule type="top10" dxfId="1311" priority="3" rank="1"/>
  </conditionalFormatting>
  <conditionalFormatting sqref="G3">
    <cfRule type="top10" dxfId="1310" priority="4" rank="1"/>
  </conditionalFormatting>
  <conditionalFormatting sqref="F3">
    <cfRule type="top10" dxfId="1309" priority="5" rank="1"/>
  </conditionalFormatting>
  <conditionalFormatting sqref="E3">
    <cfRule type="top10" dxfId="1308" priority="6" rank="1"/>
  </conditionalFormatting>
  <hyperlinks>
    <hyperlink ref="Q1" location="'Virginia Indoor Rankings'!A1" display="Return to Rankings" xr:uid="{BE8871FF-A411-44A1-9AAC-FCBF0D5664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63BEF6-021D-4D9C-B7A1-B552678FB6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E319-A29C-4398-BFBB-833F2BFB3ED3}">
  <dimension ref="A1:Q6"/>
  <sheetViews>
    <sheetView workbookViewId="0">
      <selection activeCell="A2" sqref="A2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8" t="s">
        <v>22</v>
      </c>
    </row>
    <row r="2" spans="1:17" x14ac:dyDescent="0.25">
      <c r="A2" s="9" t="s">
        <v>31</v>
      </c>
      <c r="B2" s="10" t="s">
        <v>57</v>
      </c>
      <c r="C2" s="11">
        <v>44170</v>
      </c>
      <c r="D2" s="12" t="s">
        <v>51</v>
      </c>
      <c r="E2" s="13">
        <v>185</v>
      </c>
      <c r="F2" s="13">
        <v>185</v>
      </c>
      <c r="G2" s="13">
        <v>179</v>
      </c>
      <c r="H2" s="13">
        <v>189</v>
      </c>
      <c r="I2" s="13"/>
      <c r="J2" s="13"/>
      <c r="K2" s="14">
        <v>4</v>
      </c>
      <c r="L2" s="14">
        <v>738</v>
      </c>
      <c r="M2" s="15">
        <v>184.5</v>
      </c>
      <c r="N2" s="16">
        <v>3</v>
      </c>
      <c r="O2" s="17">
        <v>187.5</v>
      </c>
    </row>
    <row r="3" spans="1:17" x14ac:dyDescent="0.25">
      <c r="A3" s="9" t="s">
        <v>31</v>
      </c>
      <c r="B3" s="10" t="s">
        <v>57</v>
      </c>
      <c r="C3" s="11">
        <v>44233</v>
      </c>
      <c r="D3" s="12" t="s">
        <v>51</v>
      </c>
      <c r="E3" s="13">
        <v>192</v>
      </c>
      <c r="F3" s="13">
        <v>195</v>
      </c>
      <c r="G3" s="13">
        <v>187</v>
      </c>
      <c r="H3" s="13">
        <v>192</v>
      </c>
      <c r="I3" s="13"/>
      <c r="J3" s="13"/>
      <c r="K3" s="14">
        <v>4</v>
      </c>
      <c r="L3" s="14">
        <v>766</v>
      </c>
      <c r="M3" s="15">
        <v>191.5</v>
      </c>
      <c r="N3" s="16">
        <v>5</v>
      </c>
      <c r="O3" s="17">
        <v>196.5</v>
      </c>
    </row>
    <row r="6" spans="1:17" x14ac:dyDescent="0.25">
      <c r="K6" s="7">
        <f>SUM(K2:K5)</f>
        <v>8</v>
      </c>
      <c r="L6" s="7">
        <f>SUM(L2:L5)</f>
        <v>1504</v>
      </c>
      <c r="M6" s="8">
        <f>SUM(L6/K6)</f>
        <v>188</v>
      </c>
      <c r="N6" s="7">
        <f>SUM(N2:N5)</f>
        <v>8</v>
      </c>
      <c r="O6" s="8">
        <f>SUM(M6+N6)</f>
        <v>196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:D3" name="Range1_1_2"/>
    <protectedRange algorithmName="SHA-512" hashValue="ON39YdpmFHfN9f47KpiRvqrKx0V9+erV1CNkpWzYhW/Qyc6aT8rEyCrvauWSYGZK2ia3o7vd3akF07acHAFpOA==" saltValue="yVW9XmDwTqEnmpSGai0KYg==" spinCount="100000" sqref="E3:J3 B3:C3" name="Range1_10"/>
  </protectedRanges>
  <conditionalFormatting sqref="F2">
    <cfRule type="top10" dxfId="1307" priority="12" rank="1"/>
  </conditionalFormatting>
  <conditionalFormatting sqref="G2">
    <cfRule type="top10" dxfId="1306" priority="11" rank="1"/>
  </conditionalFormatting>
  <conditionalFormatting sqref="H2">
    <cfRule type="top10" dxfId="1305" priority="10" rank="1"/>
  </conditionalFormatting>
  <conditionalFormatting sqref="I2">
    <cfRule type="top10" dxfId="1304" priority="9" rank="1"/>
  </conditionalFormatting>
  <conditionalFormatting sqref="J2">
    <cfRule type="top10" dxfId="1303" priority="8" rank="1"/>
  </conditionalFormatting>
  <conditionalFormatting sqref="E2">
    <cfRule type="top10" dxfId="1302" priority="7" rank="1"/>
  </conditionalFormatting>
  <conditionalFormatting sqref="F3">
    <cfRule type="top10" dxfId="1301" priority="6" rank="1"/>
  </conditionalFormatting>
  <conditionalFormatting sqref="G3">
    <cfRule type="top10" dxfId="1300" priority="5" rank="1"/>
  </conditionalFormatting>
  <conditionalFormatting sqref="H3">
    <cfRule type="top10" dxfId="1299" priority="4" rank="1"/>
  </conditionalFormatting>
  <conditionalFormatting sqref="I3">
    <cfRule type="top10" dxfId="1298" priority="3" rank="1"/>
  </conditionalFormatting>
  <conditionalFormatting sqref="J3">
    <cfRule type="top10" dxfId="1297" priority="2" rank="1"/>
  </conditionalFormatting>
  <conditionalFormatting sqref="E3">
    <cfRule type="top10" dxfId="1296" priority="1" rank="1"/>
  </conditionalFormatting>
  <hyperlinks>
    <hyperlink ref="Q1" location="'National Adult Rankings'!A1" display="Return to Rankings" xr:uid="{803D8F49-6F27-4CD6-A525-32AF29EB51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EC267A-DE74-4721-B940-97FBC35201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CD51332-685C-4821-85F6-A61BE9036682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0E1C-40E4-4C0B-A4B3-FEBDEFBB5542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32</v>
      </c>
      <c r="B2" s="10" t="s">
        <v>71</v>
      </c>
      <c r="C2" s="11">
        <v>44177</v>
      </c>
      <c r="D2" s="12" t="s">
        <v>51</v>
      </c>
      <c r="E2" s="13">
        <v>198</v>
      </c>
      <c r="F2" s="13">
        <v>198</v>
      </c>
      <c r="G2" s="13">
        <v>199</v>
      </c>
      <c r="H2" s="13">
        <v>197</v>
      </c>
      <c r="I2" s="13">
        <v>195</v>
      </c>
      <c r="J2" s="13">
        <v>196</v>
      </c>
      <c r="K2" s="14">
        <v>6</v>
      </c>
      <c r="L2" s="14">
        <v>1183</v>
      </c>
      <c r="M2" s="15">
        <v>197.16666666666666</v>
      </c>
      <c r="N2" s="16">
        <v>4</v>
      </c>
      <c r="O2" s="17">
        <v>201.16666666666666</v>
      </c>
    </row>
    <row r="5" spans="1:17" x14ac:dyDescent="0.25">
      <c r="K5" s="7">
        <f>SUM(K2:K4)</f>
        <v>6</v>
      </c>
      <c r="L5" s="7">
        <f>SUM(L2:L4)</f>
        <v>1183</v>
      </c>
      <c r="M5" s="8">
        <f>SUM(L5/K5)</f>
        <v>197.16666666666666</v>
      </c>
      <c r="N5" s="7">
        <f>SUM(N2:N4)</f>
        <v>4</v>
      </c>
      <c r="O5" s="8">
        <f>SUM(M5+N5)</f>
        <v>201.16666666666666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I2">
    <cfRule type="top10" dxfId="1295" priority="6" rank="1"/>
  </conditionalFormatting>
  <conditionalFormatting sqref="E2">
    <cfRule type="top10" dxfId="1294" priority="5" rank="1"/>
  </conditionalFormatting>
  <conditionalFormatting sqref="F2">
    <cfRule type="top10" dxfId="1293" priority="4" rank="1"/>
  </conditionalFormatting>
  <conditionalFormatting sqref="G2">
    <cfRule type="top10" dxfId="1292" priority="3" rank="1"/>
  </conditionalFormatting>
  <conditionalFormatting sqref="H2">
    <cfRule type="top10" dxfId="1291" priority="2" rank="1"/>
  </conditionalFormatting>
  <conditionalFormatting sqref="J2">
    <cfRule type="top10" dxfId="1290" priority="1" rank="1"/>
  </conditionalFormatting>
  <hyperlinks>
    <hyperlink ref="Q1" location="'Virginia Indoor Rankings'!A1" display="Return to Rankings" xr:uid="{8150FC47-F31A-49D1-B750-E766C46A20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F13BF3-86A9-40BF-8277-1C5E83D6C9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0A4D-C30F-4E51-8F34-7E7A43AA0DDB}"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6" t="s">
        <v>22</v>
      </c>
    </row>
    <row r="2" spans="1:17" x14ac:dyDescent="0.25">
      <c r="A2" s="9" t="s">
        <v>106</v>
      </c>
      <c r="B2" s="10" t="s">
        <v>113</v>
      </c>
      <c r="C2" s="11">
        <v>44364</v>
      </c>
      <c r="D2" s="12" t="s">
        <v>111</v>
      </c>
      <c r="E2" s="13">
        <v>195</v>
      </c>
      <c r="F2" s="13">
        <v>193</v>
      </c>
      <c r="G2" s="13">
        <v>191</v>
      </c>
      <c r="H2" s="13">
        <v>193</v>
      </c>
      <c r="I2" s="13"/>
      <c r="J2" s="13"/>
      <c r="K2" s="14">
        <v>4</v>
      </c>
      <c r="L2" s="14">
        <v>772</v>
      </c>
      <c r="M2" s="15">
        <v>193</v>
      </c>
      <c r="N2" s="16">
        <v>2</v>
      </c>
      <c r="O2" s="17">
        <v>195</v>
      </c>
    </row>
    <row r="3" spans="1:17" x14ac:dyDescent="0.25">
      <c r="A3" s="9" t="s">
        <v>106</v>
      </c>
      <c r="B3" s="10" t="s">
        <v>113</v>
      </c>
      <c r="C3" s="11">
        <v>44427</v>
      </c>
      <c r="D3" s="12" t="s">
        <v>115</v>
      </c>
      <c r="E3" s="13">
        <v>194</v>
      </c>
      <c r="F3" s="13">
        <v>196</v>
      </c>
      <c r="G3" s="13">
        <v>194</v>
      </c>
      <c r="H3" s="13">
        <v>194</v>
      </c>
      <c r="I3" s="13"/>
      <c r="J3" s="13"/>
      <c r="K3" s="14">
        <v>4</v>
      </c>
      <c r="L3" s="14">
        <v>778</v>
      </c>
      <c r="M3" s="15">
        <v>194.5</v>
      </c>
      <c r="N3" s="16">
        <v>2</v>
      </c>
      <c r="O3" s="17">
        <v>196.5</v>
      </c>
    </row>
    <row r="4" spans="1:17" x14ac:dyDescent="0.25">
      <c r="A4" s="9" t="s">
        <v>106</v>
      </c>
      <c r="B4" s="10" t="s">
        <v>113</v>
      </c>
      <c r="C4" s="11">
        <v>44406</v>
      </c>
      <c r="D4" s="12" t="s">
        <v>118</v>
      </c>
      <c r="E4" s="13">
        <v>196</v>
      </c>
      <c r="F4" s="13">
        <v>193</v>
      </c>
      <c r="G4" s="13">
        <v>190</v>
      </c>
      <c r="H4" s="13">
        <v>197</v>
      </c>
      <c r="I4" s="13"/>
      <c r="J4" s="13"/>
      <c r="K4" s="14">
        <v>4</v>
      </c>
      <c r="L4" s="14">
        <v>776</v>
      </c>
      <c r="M4" s="15">
        <v>194</v>
      </c>
      <c r="N4" s="16">
        <v>3</v>
      </c>
      <c r="O4" s="17">
        <v>197</v>
      </c>
    </row>
    <row r="6" spans="1:17" x14ac:dyDescent="0.25">
      <c r="K6" s="7">
        <f>SUM(K2:K5)</f>
        <v>12</v>
      </c>
      <c r="L6" s="7">
        <f>SUM(L2:L5)</f>
        <v>2326</v>
      </c>
      <c r="M6" s="8">
        <f>SUM(L6/K6)</f>
        <v>193.83333333333334</v>
      </c>
      <c r="N6" s="7">
        <f>SUM(N2:N5)</f>
        <v>7</v>
      </c>
      <c r="O6" s="8">
        <f>SUM(M6+N6)</f>
        <v>200.83333333333334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17"/>
    <protectedRange algorithmName="SHA-512" hashValue="ON39YdpmFHfN9f47KpiRvqrKx0V9+erV1CNkpWzYhW/Qyc6aT8rEyCrvauWSYGZK2ia3o7vd3akF07acHAFpOA==" saltValue="yVW9XmDwTqEnmpSGai0KYg==" spinCount="100000" sqref="E2:J2" name="Range1_3_1"/>
    <protectedRange algorithmName="SHA-512" hashValue="ON39YdpmFHfN9f47KpiRvqrKx0V9+erV1CNkpWzYhW/Qyc6aT8rEyCrvauWSYGZK2ia3o7vd3akF07acHAFpOA==" saltValue="yVW9XmDwTqEnmpSGai0KYg==" spinCount="100000" sqref="B3:C3" name="Range1_27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3:J3" name="Range1_3_15"/>
    <protectedRange algorithmName="SHA-512" hashValue="ON39YdpmFHfN9f47KpiRvqrKx0V9+erV1CNkpWzYhW/Qyc6aT8rEyCrvauWSYGZK2ia3o7vd3akF07acHAFpOA==" saltValue="yVW9XmDwTqEnmpSGai0KYg==" spinCount="100000" sqref="I4:J4 B4:C4" name="Range1_6_3"/>
    <protectedRange algorithmName="SHA-512" hashValue="ON39YdpmFHfN9f47KpiRvqrKx0V9+erV1CNkpWzYhW/Qyc6aT8rEyCrvauWSYGZK2ia3o7vd3akF07acHAFpOA==" saltValue="yVW9XmDwTqEnmpSGai0KYg==" spinCount="100000" sqref="D4" name="Range1_1_2_6"/>
    <protectedRange algorithmName="SHA-512" hashValue="ON39YdpmFHfN9f47KpiRvqrKx0V9+erV1CNkpWzYhW/Qyc6aT8rEyCrvauWSYGZK2ia3o7vd3akF07acHAFpOA==" saltValue="yVW9XmDwTqEnmpSGai0KYg==" spinCount="100000" sqref="E4:H4" name="Range1_3_1_6"/>
  </protectedRanges>
  <conditionalFormatting sqref="F2">
    <cfRule type="top10" dxfId="1289" priority="17" rank="1"/>
  </conditionalFormatting>
  <conditionalFormatting sqref="G2">
    <cfRule type="top10" dxfId="1288" priority="16" rank="1"/>
  </conditionalFormatting>
  <conditionalFormatting sqref="H2">
    <cfRule type="top10" dxfId="1287" priority="15" rank="1"/>
  </conditionalFormatting>
  <conditionalFormatting sqref="I2">
    <cfRule type="top10" dxfId="1286" priority="13" rank="1"/>
  </conditionalFormatting>
  <conditionalFormatting sqref="J2">
    <cfRule type="top10" dxfId="1285" priority="14" rank="1"/>
  </conditionalFormatting>
  <conditionalFormatting sqref="E2">
    <cfRule type="top10" dxfId="1284" priority="18" rank="1"/>
  </conditionalFormatting>
  <conditionalFormatting sqref="F3">
    <cfRule type="top10" dxfId="1283" priority="7" rank="1"/>
  </conditionalFormatting>
  <conditionalFormatting sqref="G3">
    <cfRule type="top10" dxfId="1282" priority="8" rank="1"/>
  </conditionalFormatting>
  <conditionalFormatting sqref="H3">
    <cfRule type="top10" dxfId="1281" priority="9" rank="1"/>
  </conditionalFormatting>
  <conditionalFormatting sqref="I3">
    <cfRule type="top10" dxfId="1280" priority="10" rank="1"/>
  </conditionalFormatting>
  <conditionalFormatting sqref="J3">
    <cfRule type="top10" dxfId="1279" priority="11" rank="1"/>
  </conditionalFormatting>
  <conditionalFormatting sqref="E3">
    <cfRule type="top10" dxfId="1278" priority="12" rank="1"/>
  </conditionalFormatting>
  <conditionalFormatting sqref="F4">
    <cfRule type="top10" dxfId="1277" priority="5" rank="1"/>
  </conditionalFormatting>
  <conditionalFormatting sqref="G4">
    <cfRule type="top10" dxfId="1276" priority="4" rank="1"/>
  </conditionalFormatting>
  <conditionalFormatting sqref="H4">
    <cfRule type="top10" dxfId="1275" priority="3" rank="1"/>
  </conditionalFormatting>
  <conditionalFormatting sqref="I4">
    <cfRule type="top10" dxfId="1274" priority="1" rank="1"/>
  </conditionalFormatting>
  <conditionalFormatting sqref="J4">
    <cfRule type="top10" dxfId="1273" priority="2" rank="1"/>
  </conditionalFormatting>
  <conditionalFormatting sqref="E4">
    <cfRule type="top10" dxfId="1272" priority="6" rank="1"/>
  </conditionalFormatting>
  <hyperlinks>
    <hyperlink ref="Q1" location="'Virginia Indoor Rankings'!A1" display="Return to Rankings" xr:uid="{39A46AD1-CD64-4774-A2AE-57FF861B41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4F869A-587F-4606-A2FD-D9B543CFD3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1</vt:lpstr>
      <vt:lpstr>Virginia Indoor Rankings</vt:lpstr>
      <vt:lpstr>Arvin Foster</vt:lpstr>
      <vt:lpstr>Barry Maney</vt:lpstr>
      <vt:lpstr>Benji Matoy</vt:lpstr>
      <vt:lpstr>Bill Cordle</vt:lpstr>
      <vt:lpstr>Bob Laauser</vt:lpstr>
      <vt:lpstr>Brad Patton</vt:lpstr>
      <vt:lpstr>Bruce Lilley</vt:lpstr>
      <vt:lpstr>Cecil Combs</vt:lpstr>
      <vt:lpstr>Charles Miller</vt:lpstr>
      <vt:lpstr>Chuck Morrell</vt:lpstr>
      <vt:lpstr>Chris Bradley</vt:lpstr>
      <vt:lpstr>Claude Pennington</vt:lpstr>
      <vt:lpstr>Cody Dockery</vt:lpstr>
      <vt:lpstr>Dale Cauthen</vt:lpstr>
      <vt:lpstr>Danny Sissom</vt:lpstr>
      <vt:lpstr>Dave Jennings</vt:lpstr>
      <vt:lpstr>David Huff</vt:lpstr>
      <vt:lpstr>Dennis Huffman</vt:lpstr>
      <vt:lpstr>Doc Gilliam</vt:lpstr>
      <vt:lpstr>Ethan Pennington</vt:lpstr>
      <vt:lpstr>Gary Gallion</vt:lpstr>
      <vt:lpstr>Gary Widener</vt:lpstr>
      <vt:lpstr>George Atkins</vt:lpstr>
      <vt:lpstr>Jay Boyd</vt:lpstr>
      <vt:lpstr>Jeff Riester</vt:lpstr>
      <vt:lpstr>Jeromy Viands</vt:lpstr>
      <vt:lpstr>Jimmy Neice</vt:lpstr>
      <vt:lpstr>Jody Campbell</vt:lpstr>
      <vt:lpstr>John Lilley</vt:lpstr>
      <vt:lpstr>Jud Denniston</vt:lpstr>
      <vt:lpstr>Judy Gallion</vt:lpstr>
      <vt:lpstr>Keith Northcutt</vt:lpstr>
      <vt:lpstr>Ken Joyce</vt:lpstr>
      <vt:lpstr>Kimberly Duff</vt:lpstr>
      <vt:lpstr>Mark Burns</vt:lpstr>
      <vt:lpstr>Mathew Strong</vt:lpstr>
      <vt:lpstr>Matthew Tignor</vt:lpstr>
      <vt:lpstr>Melvin Ferguson</vt:lpstr>
      <vt:lpstr>Mike Gross</vt:lpstr>
      <vt:lpstr>Mike Rorer</vt:lpstr>
      <vt:lpstr>Rick Smith</vt:lpstr>
      <vt:lpstr>Russ Peters</vt:lpstr>
      <vt:lpstr>Scott Sexton</vt:lpstr>
      <vt:lpstr>Stanley Canter</vt:lpstr>
      <vt:lpstr>Stephen Rorer</vt:lpstr>
      <vt:lpstr>Steve Fletcher</vt:lpstr>
      <vt:lpstr>Steve Pennington</vt:lpstr>
      <vt:lpstr>Tim Miller</vt:lpstr>
      <vt:lpstr>Timmy Rolland</vt:lpstr>
      <vt:lpstr>Tom Tignor</vt:lpstr>
      <vt:lpstr>Wayne Wills</vt:lpstr>
      <vt:lpstr>Wallace Smallwood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2022-02-19T18:38:57Z</dcterms:modified>
</cp:coreProperties>
</file>