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2021 Rankings\KY\"/>
    </mc:Choice>
  </mc:AlternateContent>
  <xr:revisionPtr revIDLastSave="0" documentId="13_ncr:1_{EB2CBD65-2944-48EC-A508-F91CDEBC9944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Kentucky Rankings" sheetId="1" r:id="rId1"/>
    <sheet name="Adam Plummer" sheetId="74" r:id="rId2"/>
    <sheet name="Ann Tucker" sheetId="62" r:id="rId3"/>
    <sheet name="Bill Smith" sheetId="67" r:id="rId4"/>
    <sheet name="Brad Patton" sheetId="48" r:id="rId5"/>
    <sheet name="Chris Bradley" sheetId="52" r:id="rId6"/>
    <sheet name="Chris Helton" sheetId="49" r:id="rId7"/>
    <sheet name="David Buckley" sheetId="44" r:id="rId8"/>
    <sheet name="Dan Persful" sheetId="75" r:id="rId9"/>
    <sheet name="Dave Tomlinson" sheetId="82" r:id="rId10"/>
    <sheet name="David C" sheetId="71" r:id="rId11"/>
    <sheet name="David McGeorge" sheetId="46" r:id="rId12"/>
    <sheet name="Dean Dixon" sheetId="81" r:id="rId13"/>
    <sheet name="Don Wilson" sheetId="51" r:id="rId14"/>
    <sheet name="Doug Gates" sheetId="84" r:id="rId15"/>
    <sheet name="Cecil Combs" sheetId="42" r:id="rId16"/>
    <sheet name="Ethan Wheat" sheetId="73" r:id="rId17"/>
    <sheet name="Emory Viands" sheetId="83" r:id="rId18"/>
    <sheet name="Foster Arvin" sheetId="50" r:id="rId19"/>
    <sheet name="Greg Smetanko" sheetId="78" r:id="rId20"/>
    <sheet name="H I Stroth" sheetId="80" r:id="rId21"/>
    <sheet name="Jamie Compton" sheetId="60" r:id="rId22"/>
    <sheet name="Jeff Lewis" sheetId="87" r:id="rId23"/>
    <sheet name="Jeff Riester" sheetId="64" r:id="rId24"/>
    <sheet name="Jeromy Viands" sheetId="55" r:id="rId25"/>
    <sheet name="Jerry Kendall" sheetId="11" r:id="rId26"/>
    <sheet name="Jill Ashlock" sheetId="17" r:id="rId27"/>
    <sheet name="Jim Pierce" sheetId="61" r:id="rId28"/>
    <sheet name="Jody Campbell" sheetId="47" r:id="rId29"/>
    <sheet name="Joe Jarrell" sheetId="69" r:id="rId30"/>
    <sheet name="John Gardner" sheetId="53" r:id="rId31"/>
    <sheet name="John Plummer" sheetId="2" r:id="rId32"/>
    <sheet name="Jon McGeorge" sheetId="54" r:id="rId33"/>
    <sheet name="Josh McGeorge" sheetId="77" r:id="rId34"/>
    <sheet name="Jud Denniston" sheetId="45" r:id="rId35"/>
    <sheet name="Justin Reister" sheetId="86" r:id="rId36"/>
    <sheet name="Katherine Blackard" sheetId="65" r:id="rId37"/>
    <sheet name="Kenny Huth" sheetId="66" r:id="rId38"/>
    <sheet name="Kyle Ashlock" sheetId="18" r:id="rId39"/>
    <sheet name="Marvin Batliner" sheetId="58" r:id="rId40"/>
    <sheet name="Matthew Strong" sheetId="63" r:id="rId41"/>
    <sheet name="Max Dixon" sheetId="57" r:id="rId42"/>
    <sheet name="Michael Blackard" sheetId="56" r:id="rId43"/>
    <sheet name="Michael Wilson" sheetId="40" r:id="rId44"/>
    <sheet name="Mike Gross" sheetId="41" r:id="rId45"/>
    <sheet name="Pam Gates" sheetId="85" r:id="rId46"/>
    <sheet name="Rick Hahn" sheetId="72" r:id="rId47"/>
    <sheet name="Steve DuVall" sheetId="43" r:id="rId48"/>
    <sheet name="Steve Gilliam" sheetId="79" r:id="rId49"/>
    <sheet name="Tao Irtz" sheetId="59" r:id="rId50"/>
    <sheet name="Thomas Murrell" sheetId="70" r:id="rId51"/>
    <sheet name="Tim Cross" sheetId="76" r:id="rId52"/>
    <sheet name="Wallace Smallwood" sheetId="68" r:id="rId53"/>
  </sheets>
  <externalReferences>
    <externalReference r:id="rId54"/>
    <externalReference r:id="rId5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G67" i="1"/>
  <c r="F67" i="1"/>
  <c r="E67" i="1"/>
  <c r="D67" i="1"/>
  <c r="N4" i="87"/>
  <c r="L4" i="87"/>
  <c r="K4" i="87"/>
  <c r="M4" i="87" s="1"/>
  <c r="O4" i="87" s="1"/>
  <c r="G32" i="1" l="1"/>
  <c r="N16" i="11"/>
  <c r="G34" i="1" s="1"/>
  <c r="L16" i="11"/>
  <c r="E34" i="1" s="1"/>
  <c r="K16" i="11"/>
  <c r="D34" i="1" s="1"/>
  <c r="N20" i="18"/>
  <c r="L20" i="18"/>
  <c r="E32" i="1" s="1"/>
  <c r="K20" i="18"/>
  <c r="D32" i="1" s="1"/>
  <c r="N23" i="55"/>
  <c r="G70" i="1" s="1"/>
  <c r="L23" i="55"/>
  <c r="E70" i="1" s="1"/>
  <c r="K23" i="55"/>
  <c r="D70" i="1" s="1"/>
  <c r="N25" i="62"/>
  <c r="G56" i="1" s="1"/>
  <c r="L25" i="62"/>
  <c r="E56" i="1" s="1"/>
  <c r="K25" i="62"/>
  <c r="D56" i="1" s="1"/>
  <c r="E64" i="1"/>
  <c r="N4" i="86"/>
  <c r="G64" i="1" s="1"/>
  <c r="L4" i="86"/>
  <c r="K4" i="86"/>
  <c r="D64" i="1" s="1"/>
  <c r="N17" i="57"/>
  <c r="G11" i="1" s="1"/>
  <c r="L17" i="57"/>
  <c r="E11" i="1" s="1"/>
  <c r="K17" i="57"/>
  <c r="D11" i="1" s="1"/>
  <c r="N4" i="85"/>
  <c r="G9" i="1" s="1"/>
  <c r="L4" i="85"/>
  <c r="E9" i="1" s="1"/>
  <c r="K4" i="85"/>
  <c r="D9" i="1" s="1"/>
  <c r="N4" i="84"/>
  <c r="G13" i="1" s="1"/>
  <c r="L4" i="84"/>
  <c r="E13" i="1" s="1"/>
  <c r="K4" i="84"/>
  <c r="D13" i="1" s="1"/>
  <c r="N4" i="83"/>
  <c r="G33" i="1" s="1"/>
  <c r="L4" i="83"/>
  <c r="M4" i="83" s="1"/>
  <c r="F33" i="1" s="1"/>
  <c r="K4" i="83"/>
  <c r="D33" i="1" s="1"/>
  <c r="N4" i="82"/>
  <c r="G30" i="1" s="1"/>
  <c r="L4" i="82"/>
  <c r="M4" i="82" s="1"/>
  <c r="O4" i="82" s="1"/>
  <c r="H30" i="1" s="1"/>
  <c r="K4" i="82"/>
  <c r="D30" i="1" s="1"/>
  <c r="N4" i="81"/>
  <c r="G88" i="1" s="1"/>
  <c r="L4" i="81"/>
  <c r="E88" i="1" s="1"/>
  <c r="K4" i="81"/>
  <c r="D88" i="1" s="1"/>
  <c r="N17" i="78"/>
  <c r="G58" i="1" s="1"/>
  <c r="L17" i="78"/>
  <c r="E58" i="1" s="1"/>
  <c r="K17" i="78"/>
  <c r="D58" i="1" s="1"/>
  <c r="M4" i="86" l="1"/>
  <c r="F30" i="1"/>
  <c r="E30" i="1"/>
  <c r="E33" i="1"/>
  <c r="M25" i="62"/>
  <c r="M16" i="11"/>
  <c r="M20" i="18"/>
  <c r="M17" i="57"/>
  <c r="M23" i="55"/>
  <c r="M4" i="84"/>
  <c r="M4" i="85"/>
  <c r="O4" i="83"/>
  <c r="H33" i="1" s="1"/>
  <c r="M4" i="81"/>
  <c r="M17" i="78"/>
  <c r="O20" i="18" l="1"/>
  <c r="H32" i="1" s="1"/>
  <c r="F32" i="1"/>
  <c r="O16" i="11"/>
  <c r="H34" i="1" s="1"/>
  <c r="F34" i="1"/>
  <c r="O4" i="84"/>
  <c r="H13" i="1" s="1"/>
  <c r="F13" i="1"/>
  <c r="O4" i="81"/>
  <c r="H88" i="1" s="1"/>
  <c r="F88" i="1"/>
  <c r="O23" i="55"/>
  <c r="H70" i="1" s="1"/>
  <c r="F70" i="1"/>
  <c r="O4" i="86"/>
  <c r="H64" i="1" s="1"/>
  <c r="F64" i="1"/>
  <c r="O17" i="78"/>
  <c r="H58" i="1" s="1"/>
  <c r="F58" i="1"/>
  <c r="O25" i="62"/>
  <c r="H56" i="1" s="1"/>
  <c r="F56" i="1"/>
  <c r="O17" i="57"/>
  <c r="H11" i="1" s="1"/>
  <c r="F11" i="1"/>
  <c r="O4" i="85"/>
  <c r="H9" i="1" s="1"/>
  <c r="F9" i="1"/>
  <c r="E85" i="1"/>
  <c r="N14" i="60"/>
  <c r="G85" i="1" s="1"/>
  <c r="L14" i="60"/>
  <c r="K14" i="60"/>
  <c r="D85" i="1" s="1"/>
  <c r="N5" i="80"/>
  <c r="G69" i="1" s="1"/>
  <c r="L5" i="80"/>
  <c r="E69" i="1" s="1"/>
  <c r="K5" i="80"/>
  <c r="D69" i="1" s="1"/>
  <c r="N13" i="79"/>
  <c r="G7" i="1" s="1"/>
  <c r="L13" i="79"/>
  <c r="E7" i="1" s="1"/>
  <c r="K13" i="79"/>
  <c r="D7" i="1" s="1"/>
  <c r="N4" i="78"/>
  <c r="G29" i="1" s="1"/>
  <c r="L4" i="78"/>
  <c r="K4" i="78"/>
  <c r="D29" i="1" s="1"/>
  <c r="N9" i="77"/>
  <c r="G57" i="1" s="1"/>
  <c r="L9" i="77"/>
  <c r="E57" i="1" s="1"/>
  <c r="K9" i="77"/>
  <c r="D57" i="1" s="1"/>
  <c r="D86" i="1"/>
  <c r="N4" i="76"/>
  <c r="G86" i="1" s="1"/>
  <c r="L4" i="76"/>
  <c r="E86" i="1" s="1"/>
  <c r="K4" i="76"/>
  <c r="E73" i="1"/>
  <c r="N4" i="75"/>
  <c r="G73" i="1" s="1"/>
  <c r="L4" i="75"/>
  <c r="K4" i="75"/>
  <c r="D73" i="1" s="1"/>
  <c r="G31" i="1"/>
  <c r="N4" i="74"/>
  <c r="L4" i="74"/>
  <c r="E31" i="1" s="1"/>
  <c r="K4" i="74"/>
  <c r="D31" i="1" s="1"/>
  <c r="E87" i="1"/>
  <c r="N4" i="73"/>
  <c r="G87" i="1" s="1"/>
  <c r="L4" i="73"/>
  <c r="K4" i="73"/>
  <c r="D87" i="1" s="1"/>
  <c r="N8" i="72"/>
  <c r="G84" i="1" s="1"/>
  <c r="L8" i="72"/>
  <c r="E84" i="1" s="1"/>
  <c r="K8" i="72"/>
  <c r="D84" i="1" s="1"/>
  <c r="N6" i="71"/>
  <c r="G74" i="1" s="1"/>
  <c r="L6" i="71"/>
  <c r="E74" i="1" s="1"/>
  <c r="K6" i="71"/>
  <c r="D74" i="1" s="1"/>
  <c r="M4" i="78" l="1"/>
  <c r="O4" i="78" s="1"/>
  <c r="H29" i="1" s="1"/>
  <c r="M14" i="60"/>
  <c r="M5" i="80"/>
  <c r="F29" i="1"/>
  <c r="M4" i="73"/>
  <c r="E29" i="1"/>
  <c r="M13" i="79"/>
  <c r="M9" i="77"/>
  <c r="F57" i="1" s="1"/>
  <c r="M4" i="76"/>
  <c r="M4" i="75"/>
  <c r="F73" i="1" s="1"/>
  <c r="M8" i="72"/>
  <c r="F84" i="1" s="1"/>
  <c r="M4" i="74"/>
  <c r="M6" i="71"/>
  <c r="F74" i="1" s="1"/>
  <c r="O14" i="60" l="1"/>
  <c r="H85" i="1" s="1"/>
  <c r="F85" i="1"/>
  <c r="O5" i="80"/>
  <c r="H69" i="1" s="1"/>
  <c r="F69" i="1"/>
  <c r="O4" i="76"/>
  <c r="H86" i="1" s="1"/>
  <c r="F86" i="1"/>
  <c r="O4" i="73"/>
  <c r="H87" i="1" s="1"/>
  <c r="F87" i="1"/>
  <c r="O4" i="74"/>
  <c r="H31" i="1" s="1"/>
  <c r="F31" i="1"/>
  <c r="O13" i="79"/>
  <c r="H7" i="1" s="1"/>
  <c r="F7" i="1"/>
  <c r="O9" i="77"/>
  <c r="H57" i="1" s="1"/>
  <c r="O6" i="71"/>
  <c r="H74" i="1" s="1"/>
  <c r="O4" i="75"/>
  <c r="H73" i="1" s="1"/>
  <c r="O8" i="72"/>
  <c r="H84" i="1" s="1"/>
  <c r="N4" i="70" l="1"/>
  <c r="G12" i="1" s="1"/>
  <c r="L4" i="70"/>
  <c r="E12" i="1" s="1"/>
  <c r="K4" i="70"/>
  <c r="D12" i="1" s="1"/>
  <c r="N14" i="56"/>
  <c r="G25" i="1" s="1"/>
  <c r="L14" i="56"/>
  <c r="K14" i="56"/>
  <c r="D25" i="1" s="1"/>
  <c r="N14" i="69"/>
  <c r="G81" i="1" s="1"/>
  <c r="L14" i="69"/>
  <c r="E81" i="1" s="1"/>
  <c r="K14" i="69"/>
  <c r="D81" i="1" s="1"/>
  <c r="N8" i="68"/>
  <c r="G53" i="1" s="1"/>
  <c r="L8" i="68"/>
  <c r="E53" i="1" s="1"/>
  <c r="K8" i="68"/>
  <c r="D53" i="1" s="1"/>
  <c r="N9" i="54"/>
  <c r="G54" i="1" s="1"/>
  <c r="L9" i="54"/>
  <c r="E54" i="1" s="1"/>
  <c r="K9" i="54"/>
  <c r="D54" i="1" s="1"/>
  <c r="N11" i="67"/>
  <c r="G52" i="1" s="1"/>
  <c r="L11" i="67"/>
  <c r="E52" i="1" s="1"/>
  <c r="K11" i="67"/>
  <c r="D52" i="1" s="1"/>
  <c r="N24" i="45"/>
  <c r="G44" i="1" s="1"/>
  <c r="L24" i="45"/>
  <c r="K24" i="45"/>
  <c r="D44" i="1" s="1"/>
  <c r="N16" i="55"/>
  <c r="G22" i="1" s="1"/>
  <c r="L16" i="55"/>
  <c r="E22" i="1" s="1"/>
  <c r="K16" i="55"/>
  <c r="D22" i="1" s="1"/>
  <c r="L26" i="41"/>
  <c r="N26" i="41"/>
  <c r="G41" i="1" s="1"/>
  <c r="K26" i="41"/>
  <c r="D41" i="1" s="1"/>
  <c r="N26" i="43"/>
  <c r="G42" i="1" s="1"/>
  <c r="L26" i="43"/>
  <c r="K26" i="43"/>
  <c r="D42" i="1" s="1"/>
  <c r="N15" i="42"/>
  <c r="G47" i="1" s="1"/>
  <c r="L15" i="42"/>
  <c r="E47" i="1" s="1"/>
  <c r="K15" i="42"/>
  <c r="D47" i="1" s="1"/>
  <c r="N4" i="66"/>
  <c r="G62" i="1" s="1"/>
  <c r="L4" i="66"/>
  <c r="E62" i="1" s="1"/>
  <c r="K4" i="66"/>
  <c r="D62" i="1" s="1"/>
  <c r="N6" i="65"/>
  <c r="G28" i="1" s="1"/>
  <c r="L6" i="65"/>
  <c r="E28" i="1" s="1"/>
  <c r="K6" i="65"/>
  <c r="D28" i="1" s="1"/>
  <c r="N8" i="64"/>
  <c r="G50" i="1" s="1"/>
  <c r="L8" i="64"/>
  <c r="M8" i="64" s="1"/>
  <c r="K8" i="64"/>
  <c r="D50" i="1" s="1"/>
  <c r="N14" i="63"/>
  <c r="G46" i="1" s="1"/>
  <c r="L14" i="63"/>
  <c r="E46" i="1" s="1"/>
  <c r="K14" i="63"/>
  <c r="D46" i="1" s="1"/>
  <c r="M14" i="56" l="1"/>
  <c r="F25" i="1" s="1"/>
  <c r="O8" i="64"/>
  <c r="H50" i="1" s="1"/>
  <c r="F50" i="1"/>
  <c r="E50" i="1"/>
  <c r="M24" i="45"/>
  <c r="E44" i="1"/>
  <c r="M16" i="55"/>
  <c r="F22" i="1" s="1"/>
  <c r="M26" i="43"/>
  <c r="F42" i="1" s="1"/>
  <c r="E25" i="1"/>
  <c r="E42" i="1"/>
  <c r="O14" i="56"/>
  <c r="H25" i="1" s="1"/>
  <c r="M4" i="70"/>
  <c r="F12" i="1" s="1"/>
  <c r="M6" i="65"/>
  <c r="F28" i="1" s="1"/>
  <c r="M14" i="69"/>
  <c r="F81" i="1" s="1"/>
  <c r="M8" i="68"/>
  <c r="F53" i="1" s="1"/>
  <c r="M11" i="67"/>
  <c r="F52" i="1" s="1"/>
  <c r="M4" i="66"/>
  <c r="F62" i="1" s="1"/>
  <c r="M14" i="63"/>
  <c r="F46" i="1" s="1"/>
  <c r="O24" i="45" l="1"/>
  <c r="H44" i="1" s="1"/>
  <c r="F44" i="1"/>
  <c r="O26" i="43"/>
  <c r="H42" i="1" s="1"/>
  <c r="O16" i="55"/>
  <c r="H22" i="1" s="1"/>
  <c r="O11" i="67"/>
  <c r="H52" i="1" s="1"/>
  <c r="O14" i="69"/>
  <c r="H81" i="1" s="1"/>
  <c r="O4" i="66"/>
  <c r="H62" i="1" s="1"/>
  <c r="O8" i="68"/>
  <c r="H53" i="1" s="1"/>
  <c r="O4" i="70"/>
  <c r="H12" i="1" s="1"/>
  <c r="O6" i="65"/>
  <c r="H28" i="1" s="1"/>
  <c r="O14" i="63"/>
  <c r="H46" i="1" s="1"/>
  <c r="N13" i="62"/>
  <c r="G24" i="1" s="1"/>
  <c r="L13" i="62"/>
  <c r="E24" i="1" s="1"/>
  <c r="K13" i="62"/>
  <c r="D24" i="1" s="1"/>
  <c r="N4" i="61"/>
  <c r="G72" i="1" s="1"/>
  <c r="L4" i="61"/>
  <c r="E72" i="1" s="1"/>
  <c r="K4" i="61"/>
  <c r="D72" i="1" s="1"/>
  <c r="N7" i="60"/>
  <c r="G63" i="1" s="1"/>
  <c r="L7" i="60"/>
  <c r="K7" i="60"/>
  <c r="D63" i="1" s="1"/>
  <c r="N16" i="59"/>
  <c r="G23" i="1" s="1"/>
  <c r="L16" i="59"/>
  <c r="E23" i="1" s="1"/>
  <c r="K16" i="59"/>
  <c r="D23" i="1" s="1"/>
  <c r="N5" i="58"/>
  <c r="G61" i="1" s="1"/>
  <c r="L5" i="58"/>
  <c r="K5" i="58"/>
  <c r="D61" i="1" s="1"/>
  <c r="N8" i="57"/>
  <c r="G82" i="1" s="1"/>
  <c r="L8" i="57"/>
  <c r="E82" i="1" s="1"/>
  <c r="K8" i="57"/>
  <c r="D82" i="1" s="1"/>
  <c r="AC4" i="56"/>
  <c r="AA4" i="56"/>
  <c r="Z4" i="56"/>
  <c r="AC5" i="55"/>
  <c r="AA5" i="55"/>
  <c r="Z5" i="55"/>
  <c r="N4" i="53"/>
  <c r="G71" i="1" s="1"/>
  <c r="L4" i="53"/>
  <c r="E71" i="1" s="1"/>
  <c r="K4" i="53"/>
  <c r="D71" i="1" s="1"/>
  <c r="N5" i="52"/>
  <c r="G68" i="1" s="1"/>
  <c r="L5" i="52"/>
  <c r="E68" i="1" s="1"/>
  <c r="K5" i="52"/>
  <c r="D68" i="1" s="1"/>
  <c r="N9" i="51"/>
  <c r="G55" i="1" s="1"/>
  <c r="L9" i="51"/>
  <c r="E55" i="1" s="1"/>
  <c r="K9" i="51"/>
  <c r="D55" i="1" s="1"/>
  <c r="O2" i="2"/>
  <c r="N19" i="50"/>
  <c r="G45" i="1" s="1"/>
  <c r="L19" i="50"/>
  <c r="E45" i="1" s="1"/>
  <c r="K19" i="50"/>
  <c r="D45" i="1" s="1"/>
  <c r="N5" i="49"/>
  <c r="G60" i="1" s="1"/>
  <c r="L5" i="49"/>
  <c r="E60" i="1" s="1"/>
  <c r="K5" i="49"/>
  <c r="D60" i="1" s="1"/>
  <c r="N4" i="48"/>
  <c r="G66" i="1" s="1"/>
  <c r="L4" i="48"/>
  <c r="K4" i="48"/>
  <c r="D66" i="1" s="1"/>
  <c r="N5" i="47"/>
  <c r="G65" i="1" s="1"/>
  <c r="L5" i="47"/>
  <c r="E65" i="1" s="1"/>
  <c r="K5" i="47"/>
  <c r="D65" i="1" s="1"/>
  <c r="N18" i="46"/>
  <c r="G43" i="1" s="1"/>
  <c r="L18" i="46"/>
  <c r="E43" i="1" s="1"/>
  <c r="K18" i="46"/>
  <c r="D43" i="1" s="1"/>
  <c r="AC4" i="45"/>
  <c r="AA4" i="45"/>
  <c r="Z4" i="45"/>
  <c r="N10" i="44"/>
  <c r="G51" i="1" s="1"/>
  <c r="L10" i="44"/>
  <c r="K10" i="44"/>
  <c r="D51" i="1" s="1"/>
  <c r="AC5" i="43"/>
  <c r="AA5" i="43"/>
  <c r="Z5" i="43"/>
  <c r="M26" i="41"/>
  <c r="F41" i="1" s="1"/>
  <c r="O2" i="40"/>
  <c r="M4" i="48" l="1"/>
  <c r="F66" i="1" s="1"/>
  <c r="E66" i="1"/>
  <c r="M5" i="58"/>
  <c r="E61" i="1"/>
  <c r="M10" i="44"/>
  <c r="F51" i="1" s="1"/>
  <c r="E51" i="1"/>
  <c r="M7" i="60"/>
  <c r="F63" i="1" s="1"/>
  <c r="E63" i="1"/>
  <c r="O4" i="48"/>
  <c r="H66" i="1" s="1"/>
  <c r="M9" i="51"/>
  <c r="F55" i="1" s="1"/>
  <c r="M19" i="50"/>
  <c r="F45" i="1" s="1"/>
  <c r="M18" i="46"/>
  <c r="F43" i="1" s="1"/>
  <c r="M9" i="54"/>
  <c r="F54" i="1" s="1"/>
  <c r="O26" i="41"/>
  <c r="H41" i="1" s="1"/>
  <c r="M13" i="62"/>
  <c r="F24" i="1" s="1"/>
  <c r="M4" i="61"/>
  <c r="F72" i="1" s="1"/>
  <c r="AB4" i="45"/>
  <c r="AB5" i="43"/>
  <c r="AD5" i="43" s="1"/>
  <c r="M16" i="59"/>
  <c r="F23" i="1" s="1"/>
  <c r="AB5" i="55"/>
  <c r="E41" i="1"/>
  <c r="M8" i="57"/>
  <c r="F82" i="1" s="1"/>
  <c r="AB4" i="56"/>
  <c r="M4" i="53"/>
  <c r="F71" i="1" s="1"/>
  <c r="M5" i="52"/>
  <c r="F68" i="1" s="1"/>
  <c r="M5" i="49"/>
  <c r="F60" i="1" s="1"/>
  <c r="M5" i="47"/>
  <c r="F65" i="1" s="1"/>
  <c r="M15" i="42"/>
  <c r="F47" i="1" s="1"/>
  <c r="N10" i="40"/>
  <c r="G48" i="1" s="1"/>
  <c r="L10" i="40"/>
  <c r="E48" i="1" s="1"/>
  <c r="K10" i="40"/>
  <c r="D48" i="1" s="1"/>
  <c r="O5" i="58" l="1"/>
  <c r="H61" i="1" s="1"/>
  <c r="F61" i="1"/>
  <c r="O10" i="44"/>
  <c r="H51" i="1" s="1"/>
  <c r="O7" i="60"/>
  <c r="H63" i="1" s="1"/>
  <c r="O19" i="50"/>
  <c r="H45" i="1" s="1"/>
  <c r="O5" i="49"/>
  <c r="H60" i="1" s="1"/>
  <c r="O5" i="52"/>
  <c r="H68" i="1" s="1"/>
  <c r="O4" i="61"/>
  <c r="H72" i="1" s="1"/>
  <c r="O4" i="53"/>
  <c r="H71" i="1" s="1"/>
  <c r="O5" i="47"/>
  <c r="H65" i="1" s="1"/>
  <c r="O13" i="62"/>
  <c r="H24" i="1" s="1"/>
  <c r="O8" i="57"/>
  <c r="H82" i="1" s="1"/>
  <c r="O9" i="51"/>
  <c r="H55" i="1" s="1"/>
  <c r="O18" i="46"/>
  <c r="H43" i="1" s="1"/>
  <c r="O16" i="59"/>
  <c r="H23" i="1" s="1"/>
  <c r="O9" i="54"/>
  <c r="H54" i="1" s="1"/>
  <c r="AD4" i="56"/>
  <c r="AD4" i="45"/>
  <c r="AD5" i="55"/>
  <c r="O15" i="42"/>
  <c r="H47" i="1" s="1"/>
  <c r="M10" i="40"/>
  <c r="F48" i="1" s="1"/>
  <c r="K7" i="18"/>
  <c r="D10" i="1" s="1"/>
  <c r="N7" i="18"/>
  <c r="G10" i="1" s="1"/>
  <c r="K6" i="17"/>
  <c r="D27" i="1" s="1"/>
  <c r="N6" i="17"/>
  <c r="G27" i="1" s="1"/>
  <c r="L7" i="18"/>
  <c r="L6" i="17"/>
  <c r="E27" i="1" s="1"/>
  <c r="N16" i="2"/>
  <c r="G49" i="1" s="1"/>
  <c r="L16" i="2"/>
  <c r="E49" i="1" s="1"/>
  <c r="K16" i="2"/>
  <c r="D49" i="1" s="1"/>
  <c r="N5" i="11"/>
  <c r="G14" i="1" s="1"/>
  <c r="L5" i="11"/>
  <c r="E14" i="1" s="1"/>
  <c r="K5" i="11"/>
  <c r="D14" i="1" s="1"/>
  <c r="M16" i="2" l="1"/>
  <c r="F49" i="1" s="1"/>
  <c r="M7" i="18"/>
  <c r="O10" i="40"/>
  <c r="H48" i="1" s="1"/>
  <c r="M6" i="17"/>
  <c r="F27" i="1" s="1"/>
  <c r="M5" i="11"/>
  <c r="F14" i="1" s="1"/>
  <c r="E10" i="1"/>
  <c r="O7" i="18" l="1"/>
  <c r="H10" i="1" s="1"/>
  <c r="F10" i="1"/>
  <c r="O16" i="2"/>
  <c r="H49" i="1" s="1"/>
  <c r="O6" i="17"/>
  <c r="H27" i="1" s="1"/>
  <c r="O5" i="11"/>
  <c r="H14" i="1" s="1"/>
</calcChain>
</file>

<file path=xl/sharedStrings.xml><?xml version="1.0" encoding="utf-8"?>
<sst xmlns="http://schemas.openxmlformats.org/spreadsheetml/2006/main" count="2052" uniqueCount="93">
  <si>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</si>
  <si>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</si>
  <si>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</si>
  <si>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</si>
  <si>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</si>
  <si>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</si>
  <si>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</si>
  <si>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</si>
  <si>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</si>
  <si>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</si>
  <si>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</si>
  <si>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</si>
  <si>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</si>
  <si>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</si>
  <si>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</si>
  <si>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</si>
  <si>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</si>
  <si>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</si>
  <si>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</si>
  <si>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Unlimited</t>
  </si>
  <si>
    <t># 0f Targets</t>
  </si>
  <si>
    <t>Back to Ranking</t>
  </si>
  <si>
    <t>Kentucky</t>
  </si>
  <si>
    <t>Factory</t>
  </si>
  <si>
    <t>Jerry Kendall</t>
  </si>
  <si>
    <t>Kyle Ashlock</t>
  </si>
  <si>
    <t>John Plummer</t>
  </si>
  <si>
    <t>Jill Ashlock</t>
  </si>
  <si>
    <t>New Haven, KY</t>
  </si>
  <si>
    <t>Outlaw Hvy</t>
  </si>
  <si>
    <t>Michael Wilson</t>
  </si>
  <si>
    <t>ABRA FACTORY RANKING 2021</t>
  </si>
  <si>
    <t>ABRA UNLIMITED RANKING 2021</t>
  </si>
  <si>
    <t>ABRA OUTLAW HVY RANKING 2021</t>
  </si>
  <si>
    <t>Mike Gross</t>
  </si>
  <si>
    <t>Cecil Combs</t>
  </si>
  <si>
    <t>Steve DuVall</t>
  </si>
  <si>
    <t>David Buckley</t>
  </si>
  <si>
    <t>Jud Denniston</t>
  </si>
  <si>
    <t>David McGeorge</t>
  </si>
  <si>
    <t>Jody Campbell</t>
  </si>
  <si>
    <t>Brad Patton</t>
  </si>
  <si>
    <t>Chris Helton</t>
  </si>
  <si>
    <t>Foster Arvin</t>
  </si>
  <si>
    <t>Don Wilson</t>
  </si>
  <si>
    <t>Chris Bradley</t>
  </si>
  <si>
    <t>John Gardner</t>
  </si>
  <si>
    <t>Jon McGeorge</t>
  </si>
  <si>
    <t xml:space="preserve">Outlaw Hvy </t>
  </si>
  <si>
    <t>Wilmore,KY</t>
  </si>
  <si>
    <t>Jeromy Viands</t>
  </si>
  <si>
    <t>Michael Blackard</t>
  </si>
  <si>
    <t xml:space="preserve">Unlimited </t>
  </si>
  <si>
    <t>ABRA OUTLAW LITE RANKING 2021</t>
  </si>
  <si>
    <t>Outlaw Lite</t>
  </si>
  <si>
    <t>Max Dixon</t>
  </si>
  <si>
    <t>Outlaw Lt</t>
  </si>
  <si>
    <t>Tao Irtz</t>
  </si>
  <si>
    <t>Mt. Sterling, KY</t>
  </si>
  <si>
    <t>Jamie Compton</t>
  </si>
  <si>
    <t>Jim Pierce</t>
  </si>
  <si>
    <t>Ann Tucker</t>
  </si>
  <si>
    <t>Matthew Strong</t>
  </si>
  <si>
    <t>Jeff Riester</t>
  </si>
  <si>
    <t>Katherine Blackard</t>
  </si>
  <si>
    <t>Kenny Huth</t>
  </si>
  <si>
    <t>Marvin Batliner</t>
  </si>
  <si>
    <t>Bill Smith</t>
  </si>
  <si>
    <t>Wallace Smallwood</t>
  </si>
  <si>
    <t>Joe Jarrell</t>
  </si>
  <si>
    <t xml:space="preserve">Factory </t>
  </si>
  <si>
    <t>Thomas Murrell</t>
  </si>
  <si>
    <t>David C</t>
  </si>
  <si>
    <t>Rick Hahn</t>
  </si>
  <si>
    <t>Ethan Wheat</t>
  </si>
  <si>
    <t>Adam Plummer</t>
  </si>
  <si>
    <t>Dan Persful</t>
  </si>
  <si>
    <t>Tim Cross</t>
  </si>
  <si>
    <t>Josh McGeorge</t>
  </si>
  <si>
    <t>Greg Smetanko</t>
  </si>
  <si>
    <t>Steve Gilliam</t>
  </si>
  <si>
    <t>Steve Gillam</t>
  </si>
  <si>
    <t>Josh Mcgeorge</t>
  </si>
  <si>
    <t>H.I. Stroth</t>
  </si>
  <si>
    <t>Dean Dixon</t>
  </si>
  <si>
    <t>Dave Tomlinson</t>
  </si>
  <si>
    <t>Emory Viands</t>
  </si>
  <si>
    <t>Pam Gates</t>
  </si>
  <si>
    <t>Doug Gates</t>
  </si>
  <si>
    <t>Justin Reister</t>
  </si>
  <si>
    <t>H.I.Stroth</t>
  </si>
  <si>
    <t>David Comenzind</t>
  </si>
  <si>
    <t>Jeff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</si>
</sst>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 shrinkToFit="1"/>
    </xf>
    <xf numFmtId="1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wrapText="1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3" borderId="0" xfId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/>
    <xf numFmtId="0" fontId="7" fillId="0" borderId="0" xfId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3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1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88"/>
  <sheetViews>
    <sheetView tabSelected="1" workbookViewId="0">
      <selection activeCell="G91" sqref="G91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59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9"/>
    <col min="8" max="8" width="16.33203125" style="17" bestFit="1" customWidth="1"/>
  </cols>
  <sheetData>
    <row r="1" spans="1:8" x14ac:dyDescent="0.3">
      <c r="A1" s="17"/>
      <c r="C1" s="53"/>
      <c r="D1" s="9"/>
      <c r="E1" s="9"/>
    </row>
    <row r="2" spans="1:8" x14ac:dyDescent="0.3">
      <c r="A2" s="10"/>
      <c r="B2" s="10"/>
      <c r="C2" s="54"/>
      <c r="D2" s="10"/>
      <c r="E2" s="10"/>
      <c r="F2" s="15"/>
      <c r="G2" s="29"/>
      <c r="H2" s="15"/>
    </row>
    <row r="3" spans="1:8" ht="28.8" x14ac:dyDescent="0.55000000000000004">
      <c r="A3" s="10"/>
      <c r="B3" s="10"/>
      <c r="C3" s="55" t="s">
        <v>31</v>
      </c>
      <c r="D3" s="10"/>
      <c r="E3" s="10"/>
      <c r="F3" s="15"/>
      <c r="G3" s="29"/>
      <c r="H3" s="15"/>
    </row>
    <row r="4" spans="1:8" ht="18" x14ac:dyDescent="0.35">
      <c r="A4" s="10"/>
      <c r="B4" s="10"/>
      <c r="C4" s="54"/>
      <c r="D4" s="14" t="s">
        <v>22</v>
      </c>
      <c r="E4" s="10"/>
      <c r="F4" s="15"/>
      <c r="G4" s="29"/>
      <c r="H4" s="15"/>
    </row>
    <row r="5" spans="1:8" x14ac:dyDescent="0.3">
      <c r="A5" s="10"/>
      <c r="B5" s="10"/>
      <c r="C5" s="54"/>
      <c r="D5" s="10"/>
      <c r="E5" s="10"/>
      <c r="F5" s="15"/>
      <c r="G5" s="29"/>
      <c r="H5" s="15"/>
    </row>
    <row r="6" spans="1:8" ht="17.399999999999999" x14ac:dyDescent="0.45">
      <c r="A6" s="11" t="s">
        <v>0</v>
      </c>
      <c r="B6" s="11" t="s">
        <v>1</v>
      </c>
      <c r="C6" s="45" t="s">
        <v>2</v>
      </c>
      <c r="D6" s="11" t="s">
        <v>20</v>
      </c>
      <c r="E6" s="11" t="s">
        <v>16</v>
      </c>
      <c r="F6" s="16" t="s">
        <v>17</v>
      </c>
      <c r="G6" s="30" t="s">
        <v>14</v>
      </c>
      <c r="H6" s="16" t="s">
        <v>18</v>
      </c>
    </row>
    <row r="7" spans="1:8" x14ac:dyDescent="0.3">
      <c r="A7" s="8">
        <v>1</v>
      </c>
      <c r="B7" s="8" t="s">
        <v>23</v>
      </c>
      <c r="C7" s="43" t="s">
        <v>80</v>
      </c>
      <c r="D7" s="9">
        <f>SUM('Steve Gilliam'!K13)</f>
        <v>44</v>
      </c>
      <c r="E7" s="9">
        <f>SUM('Steve Gilliam'!L13)</f>
        <v>8050</v>
      </c>
      <c r="F7" s="17">
        <f>SUM('Steve Gilliam'!M13)</f>
        <v>182.95454545454547</v>
      </c>
      <c r="G7" s="9">
        <f>SUM('Steve Gilliam'!N13)</f>
        <v>68</v>
      </c>
      <c r="H7" s="17">
        <f>SUM('Steve Gilliam'!O13)</f>
        <v>250.95454545454547</v>
      </c>
    </row>
    <row r="8" spans="1:8" x14ac:dyDescent="0.3">
      <c r="A8" s="40"/>
      <c r="B8" s="40"/>
      <c r="C8" s="50"/>
      <c r="D8" s="41"/>
      <c r="E8" s="41"/>
      <c r="F8" s="42"/>
      <c r="G8" s="41"/>
      <c r="H8" s="42"/>
    </row>
    <row r="9" spans="1:8" x14ac:dyDescent="0.3">
      <c r="A9" s="8">
        <v>2</v>
      </c>
      <c r="B9" s="8" t="s">
        <v>23</v>
      </c>
      <c r="C9" s="43" t="s">
        <v>87</v>
      </c>
      <c r="D9" s="9">
        <f>SUM('Pam Gates'!K4)</f>
        <v>6</v>
      </c>
      <c r="E9" s="9">
        <f>SUM('Pam Gates'!L4)</f>
        <v>1131</v>
      </c>
      <c r="F9" s="17">
        <f>SUM('Pam Gates'!M4)</f>
        <v>188.5</v>
      </c>
      <c r="G9" s="9">
        <f>SUM('Pam Gates'!N4)</f>
        <v>26</v>
      </c>
      <c r="H9" s="17">
        <f>SUM('Pam Gates'!O4)</f>
        <v>214.5</v>
      </c>
    </row>
    <row r="10" spans="1:8" x14ac:dyDescent="0.3">
      <c r="A10" s="8">
        <v>3</v>
      </c>
      <c r="B10" s="8" t="s">
        <v>23</v>
      </c>
      <c r="C10" s="56" t="s">
        <v>25</v>
      </c>
      <c r="D10" s="9">
        <f>SUM('Kyle Ashlock'!K7)</f>
        <v>10</v>
      </c>
      <c r="E10" s="9">
        <f>SUM('Kyle Ashlock'!L7)</f>
        <v>1779.001</v>
      </c>
      <c r="F10" s="17">
        <f>SUM('Kyle Ashlock'!M7)</f>
        <v>177.90010000000001</v>
      </c>
      <c r="G10" s="9">
        <f>SUM('Kyle Ashlock'!N7)</f>
        <v>24</v>
      </c>
      <c r="H10" s="17">
        <f>SUM('Kyle Ashlock'!O7)</f>
        <v>201.90010000000001</v>
      </c>
    </row>
    <row r="11" spans="1:8" x14ac:dyDescent="0.3">
      <c r="A11" s="8">
        <v>4</v>
      </c>
      <c r="B11" s="8" t="s">
        <v>23</v>
      </c>
      <c r="C11" s="44" t="s">
        <v>55</v>
      </c>
      <c r="D11" s="9">
        <f>SUM('Max Dixon'!K17)</f>
        <v>10</v>
      </c>
      <c r="E11" s="9">
        <f>SUM('Max Dixon'!L17)</f>
        <v>1817</v>
      </c>
      <c r="F11" s="17">
        <f>SUM('Max Dixon'!M17)</f>
        <v>181.7</v>
      </c>
      <c r="G11" s="9">
        <f>SUM('Max Dixon'!N17)</f>
        <v>14</v>
      </c>
      <c r="H11" s="17">
        <f>SUM('Max Dixon'!O17)</f>
        <v>195.7</v>
      </c>
    </row>
    <row r="12" spans="1:8" x14ac:dyDescent="0.3">
      <c r="A12" s="8">
        <v>5</v>
      </c>
      <c r="B12" s="8" t="s">
        <v>23</v>
      </c>
      <c r="C12" s="44" t="s">
        <v>71</v>
      </c>
      <c r="D12" s="9">
        <f>SUM('Thomas Murrell'!K4)</f>
        <v>6</v>
      </c>
      <c r="E12" s="9">
        <f>SUM('Thomas Murrell'!L4)</f>
        <v>1069</v>
      </c>
      <c r="F12" s="17">
        <f>SUM('Thomas Murrell'!M4)</f>
        <v>178.16666666666666</v>
      </c>
      <c r="G12" s="9">
        <f>SUM('Thomas Murrell'!N4)</f>
        <v>10</v>
      </c>
      <c r="H12" s="17">
        <f>SUM('Thomas Murrell'!O4)</f>
        <v>188.16666666666666</v>
      </c>
    </row>
    <row r="13" spans="1:8" x14ac:dyDescent="0.3">
      <c r="A13" s="8">
        <v>6</v>
      </c>
      <c r="B13" s="8" t="s">
        <v>23</v>
      </c>
      <c r="C13" s="43" t="s">
        <v>88</v>
      </c>
      <c r="D13" s="9">
        <f>SUM('Doug Gates'!K4)</f>
        <v>6</v>
      </c>
      <c r="E13" s="9">
        <f>SUM('Doug Gates'!L4)</f>
        <v>1093</v>
      </c>
      <c r="F13" s="17">
        <f>SUM('Doug Gates'!M4)</f>
        <v>182.16666666666666</v>
      </c>
      <c r="G13" s="9">
        <f>SUM('Doug Gates'!N4)</f>
        <v>6</v>
      </c>
      <c r="H13" s="17">
        <f>SUM('Doug Gates'!O4)</f>
        <v>188.16666666666666</v>
      </c>
    </row>
    <row r="14" spans="1:8" x14ac:dyDescent="0.3">
      <c r="A14" s="8">
        <v>7</v>
      </c>
      <c r="B14" s="8" t="s">
        <v>23</v>
      </c>
      <c r="C14" s="43" t="s">
        <v>24</v>
      </c>
      <c r="D14" s="9">
        <f>SUM('Jerry Kendall'!K5)</f>
        <v>7</v>
      </c>
      <c r="E14" s="9">
        <f>SUM('Jerry Kendall'!L5)</f>
        <v>1211</v>
      </c>
      <c r="F14" s="17">
        <f>SUM('Jerry Kendall'!M5)</f>
        <v>173</v>
      </c>
      <c r="G14" s="9">
        <f>SUM('Jerry Kendall'!N5)</f>
        <v>13</v>
      </c>
      <c r="H14" s="17">
        <f>SUM('Jerry Kendall'!O5)</f>
        <v>186</v>
      </c>
    </row>
    <row r="15" spans="1:8" x14ac:dyDescent="0.3">
      <c r="C15" s="57"/>
      <c r="D15" s="9"/>
      <c r="E15" s="9"/>
    </row>
    <row r="16" spans="1:8" x14ac:dyDescent="0.3">
      <c r="A16" s="10"/>
      <c r="B16" s="10"/>
      <c r="C16" s="54"/>
      <c r="D16" s="10"/>
      <c r="E16" s="10"/>
      <c r="F16" s="15"/>
      <c r="G16" s="29"/>
      <c r="H16" s="15"/>
    </row>
    <row r="17" spans="1:8" ht="28.8" x14ac:dyDescent="0.55000000000000004">
      <c r="A17" s="10"/>
      <c r="B17" s="10"/>
      <c r="C17" s="55" t="s">
        <v>32</v>
      </c>
      <c r="D17" s="10"/>
      <c r="E17" s="10"/>
      <c r="F17" s="15"/>
      <c r="G17" s="29"/>
      <c r="H17" s="15"/>
    </row>
    <row r="18" spans="1:8" ht="18" x14ac:dyDescent="0.35">
      <c r="A18" s="10"/>
      <c r="B18" s="10"/>
      <c r="C18" s="54"/>
      <c r="D18" s="14" t="s">
        <v>22</v>
      </c>
      <c r="E18" s="10"/>
      <c r="F18" s="15"/>
      <c r="G18" s="29"/>
      <c r="H18" s="15"/>
    </row>
    <row r="19" spans="1:8" x14ac:dyDescent="0.3">
      <c r="A19" s="10"/>
      <c r="B19" s="10"/>
      <c r="C19" s="54"/>
      <c r="D19" s="10"/>
      <c r="E19" s="10"/>
      <c r="F19" s="15"/>
      <c r="G19" s="29"/>
      <c r="H19" s="15"/>
    </row>
    <row r="20" spans="1:8" ht="10.5" customHeight="1" x14ac:dyDescent="0.3">
      <c r="A20" s="10"/>
      <c r="B20" s="10"/>
      <c r="C20" s="54"/>
      <c r="D20" s="10"/>
      <c r="E20" s="10"/>
      <c r="F20" s="15"/>
      <c r="G20" s="29"/>
      <c r="H20" s="15"/>
    </row>
    <row r="21" spans="1:8" ht="17.399999999999999" x14ac:dyDescent="0.45">
      <c r="A21" s="11" t="s">
        <v>0</v>
      </c>
      <c r="B21" s="11" t="s">
        <v>1</v>
      </c>
      <c r="C21" s="45" t="s">
        <v>2</v>
      </c>
      <c r="D21" s="45" t="s">
        <v>20</v>
      </c>
      <c r="E21" s="45" t="s">
        <v>16</v>
      </c>
      <c r="F21" s="46" t="s">
        <v>17</v>
      </c>
      <c r="G21" s="47" t="s">
        <v>14</v>
      </c>
      <c r="H21" s="46" t="s">
        <v>18</v>
      </c>
    </row>
    <row r="22" spans="1:8" x14ac:dyDescent="0.3">
      <c r="A22" s="8">
        <v>1</v>
      </c>
      <c r="B22" s="8" t="s">
        <v>19</v>
      </c>
      <c r="C22" s="43" t="s">
        <v>50</v>
      </c>
      <c r="D22" s="48">
        <f>SUM('Jeromy Viands'!K16)</f>
        <v>58</v>
      </c>
      <c r="E22" s="48">
        <f>SUM('Jeromy Viands'!L16)</f>
        <v>11241.002</v>
      </c>
      <c r="F22" s="49">
        <f>SUM('Jeromy Viands'!M16)</f>
        <v>193.81037931034484</v>
      </c>
      <c r="G22" s="48">
        <f>SUM('Jeromy Viands'!N16)</f>
        <v>201</v>
      </c>
      <c r="H22" s="49">
        <f>SUM('Jeromy Viands'!O16)</f>
        <v>394.81037931034484</v>
      </c>
    </row>
    <row r="23" spans="1:8" x14ac:dyDescent="0.3">
      <c r="A23" s="8">
        <v>2</v>
      </c>
      <c r="B23" s="8" t="s">
        <v>19</v>
      </c>
      <c r="C23" s="43" t="s">
        <v>57</v>
      </c>
      <c r="D23" s="48">
        <f>SUM('Tao Irtz'!K16)</f>
        <v>55</v>
      </c>
      <c r="E23" s="48">
        <f>SUM('Tao Irtz'!L16)</f>
        <v>10355</v>
      </c>
      <c r="F23" s="49">
        <f>SUM('Tao Irtz'!M16)</f>
        <v>188.27272727272728</v>
      </c>
      <c r="G23" s="48">
        <f>SUM('Tao Irtz'!N16)</f>
        <v>74</v>
      </c>
      <c r="H23" s="49">
        <f>SUM('Tao Irtz'!O16)</f>
        <v>262.27272727272725</v>
      </c>
    </row>
    <row r="24" spans="1:8" x14ac:dyDescent="0.3">
      <c r="A24" s="8">
        <v>3</v>
      </c>
      <c r="B24" s="8" t="s">
        <v>19</v>
      </c>
      <c r="C24" s="43" t="s">
        <v>61</v>
      </c>
      <c r="D24" s="48">
        <f>SUM('Ann Tucker'!K13)</f>
        <v>42</v>
      </c>
      <c r="E24" s="48">
        <f>SUM('Ann Tucker'!L13)</f>
        <v>7961</v>
      </c>
      <c r="F24" s="49">
        <f>SUM('Ann Tucker'!M13)</f>
        <v>189.54761904761904</v>
      </c>
      <c r="G24" s="48">
        <f>SUM('Ann Tucker'!N13)</f>
        <v>69</v>
      </c>
      <c r="H24" s="49">
        <f>SUM('Ann Tucker'!O13)</f>
        <v>258.54761904761904</v>
      </c>
    </row>
    <row r="25" spans="1:8" x14ac:dyDescent="0.3">
      <c r="A25" s="8">
        <v>4</v>
      </c>
      <c r="B25" s="8" t="s">
        <v>19</v>
      </c>
      <c r="C25" s="43" t="s">
        <v>51</v>
      </c>
      <c r="D25" s="48">
        <f>SUM('Michael Blackard'!K14)</f>
        <v>44</v>
      </c>
      <c r="E25" s="48">
        <f>SUM('Michael Blackard'!L14)</f>
        <v>8193.0020000000004</v>
      </c>
      <c r="F25" s="49">
        <f>SUM('Michael Blackard'!M14)</f>
        <v>186.20459090909091</v>
      </c>
      <c r="G25" s="48">
        <f>SUM('Michael Blackard'!N14)</f>
        <v>57</v>
      </c>
      <c r="H25" s="49">
        <f>SUM('Michael Blackard'!O14)</f>
        <v>243.20459090909091</v>
      </c>
    </row>
    <row r="26" spans="1:8" x14ac:dyDescent="0.3">
      <c r="A26" s="40"/>
      <c r="B26" s="40"/>
      <c r="C26" s="50"/>
      <c r="D26" s="51"/>
      <c r="E26" s="51"/>
      <c r="F26" s="52"/>
      <c r="G26" s="51"/>
      <c r="H26" s="52"/>
    </row>
    <row r="27" spans="1:8" x14ac:dyDescent="0.3">
      <c r="A27" s="8">
        <v>5</v>
      </c>
      <c r="B27" s="8" t="s">
        <v>19</v>
      </c>
      <c r="C27" s="44" t="s">
        <v>27</v>
      </c>
      <c r="D27" s="48">
        <f>SUM('Jill Ashlock'!K6)</f>
        <v>11</v>
      </c>
      <c r="E27" s="48">
        <f>SUM('Jill Ashlock'!L6)</f>
        <v>2099</v>
      </c>
      <c r="F27" s="49">
        <f>SUM('Jill Ashlock'!M6)</f>
        <v>190.81818181818181</v>
      </c>
      <c r="G27" s="48">
        <f>SUM('Jill Ashlock'!N6)</f>
        <v>29</v>
      </c>
      <c r="H27" s="49">
        <f>SUM('Jill Ashlock'!O6)</f>
        <v>219.81818181818181</v>
      </c>
    </row>
    <row r="28" spans="1:8" x14ac:dyDescent="0.3">
      <c r="A28" s="8">
        <v>6</v>
      </c>
      <c r="B28" s="8" t="s">
        <v>19</v>
      </c>
      <c r="C28" s="43" t="s">
        <v>64</v>
      </c>
      <c r="D28" s="48">
        <f>SUM('Katherine Blackard'!K6)</f>
        <v>14</v>
      </c>
      <c r="E28" s="48">
        <f>SUM('Katherine Blackard'!L6)</f>
        <v>2592</v>
      </c>
      <c r="F28" s="49">
        <f>SUM('Katherine Blackard'!M6)</f>
        <v>185.14285714285714</v>
      </c>
      <c r="G28" s="48">
        <f>SUM('Katherine Blackard'!N6)</f>
        <v>10</v>
      </c>
      <c r="H28" s="49">
        <f>SUM('Katherine Blackard'!O6)</f>
        <v>195.14285714285714</v>
      </c>
    </row>
    <row r="29" spans="1:8" x14ac:dyDescent="0.3">
      <c r="A29" s="8">
        <v>7</v>
      </c>
      <c r="B29" s="8" t="s">
        <v>19</v>
      </c>
      <c r="C29" s="43" t="s">
        <v>79</v>
      </c>
      <c r="D29" s="48">
        <f>SUM('Greg Smetanko'!K4)</f>
        <v>4</v>
      </c>
      <c r="E29" s="48">
        <f>SUM('Greg Smetanko'!L4)</f>
        <v>734</v>
      </c>
      <c r="F29" s="49">
        <f>SUM('Greg Smetanko'!M4)</f>
        <v>183.5</v>
      </c>
      <c r="G29" s="48">
        <f>SUM('Greg Smetanko'!N4)</f>
        <v>7</v>
      </c>
      <c r="H29" s="49">
        <f>SUM('Greg Smetanko'!O4)</f>
        <v>190.5</v>
      </c>
    </row>
    <row r="30" spans="1:8" x14ac:dyDescent="0.3">
      <c r="A30" s="8">
        <v>8</v>
      </c>
      <c r="B30" s="8" t="s">
        <v>19</v>
      </c>
      <c r="C30" s="43" t="s">
        <v>85</v>
      </c>
      <c r="D30" s="48">
        <f>SUM('Dave Tomlinson'!K4)</f>
        <v>6</v>
      </c>
      <c r="E30" s="48">
        <f>SUM('Dave Tomlinson'!L4)</f>
        <v>1100</v>
      </c>
      <c r="F30" s="49">
        <f>SUM('Dave Tomlinson'!M4)</f>
        <v>183.33333333333334</v>
      </c>
      <c r="G30" s="48">
        <f>SUM('Dave Tomlinson'!N4)</f>
        <v>6</v>
      </c>
      <c r="H30" s="49">
        <f>SUM('Dave Tomlinson'!O4)</f>
        <v>189.33333333333334</v>
      </c>
    </row>
    <row r="31" spans="1:8" x14ac:dyDescent="0.3">
      <c r="A31" s="8">
        <v>9</v>
      </c>
      <c r="B31" s="8" t="s">
        <v>19</v>
      </c>
      <c r="C31" s="43" t="s">
        <v>75</v>
      </c>
      <c r="D31" s="48">
        <f>SUM('Adam Plummer'!K4)</f>
        <v>3</v>
      </c>
      <c r="E31" s="48">
        <f>SUM('Adam Plummer'!L4)</f>
        <v>550</v>
      </c>
      <c r="F31" s="49">
        <f>SUM('Adam Plummer'!M4)</f>
        <v>183.33333333333334</v>
      </c>
      <c r="G31" s="48">
        <f>SUM('Adam Plummer'!N4)</f>
        <v>5</v>
      </c>
      <c r="H31" s="49">
        <f>SUM('Adam Plummer'!O4)</f>
        <v>188.33333333333334</v>
      </c>
    </row>
    <row r="32" spans="1:8" x14ac:dyDescent="0.3">
      <c r="A32" s="8">
        <v>10</v>
      </c>
      <c r="B32" s="8" t="s">
        <v>19</v>
      </c>
      <c r="C32" s="56" t="s">
        <v>25</v>
      </c>
      <c r="D32" s="48">
        <f>SUM('Kyle Ashlock'!K20)</f>
        <v>4</v>
      </c>
      <c r="E32" s="48">
        <f>SUM('Kyle Ashlock'!L20)</f>
        <v>717</v>
      </c>
      <c r="F32" s="49">
        <f>SUM('Kyle Ashlock'!M20)</f>
        <v>179.25</v>
      </c>
      <c r="G32" s="48">
        <f>SUM('Kyle Ashlock'!N20)</f>
        <v>4</v>
      </c>
      <c r="H32" s="49">
        <f>SUM('Kyle Ashlock'!O20)</f>
        <v>183.25</v>
      </c>
    </row>
    <row r="33" spans="1:8 16384:16384" x14ac:dyDescent="0.3">
      <c r="A33" s="8">
        <v>11</v>
      </c>
      <c r="B33" s="8" t="s">
        <v>19</v>
      </c>
      <c r="C33" s="43" t="s">
        <v>86</v>
      </c>
      <c r="D33" s="48">
        <f>SUM('Emory Viands'!K4)</f>
        <v>6</v>
      </c>
      <c r="E33" s="48">
        <f>SUM('Emory Viands'!L4)</f>
        <v>1068</v>
      </c>
      <c r="F33" s="49">
        <f>SUM('Emory Viands'!M4)</f>
        <v>178</v>
      </c>
      <c r="G33" s="48">
        <f>SUM('Emory Viands'!N4)</f>
        <v>4</v>
      </c>
      <c r="H33" s="49">
        <f>SUM('Emory Viands'!O4)</f>
        <v>182</v>
      </c>
    </row>
    <row r="34" spans="1:8 16384:16384" x14ac:dyDescent="0.3">
      <c r="A34" s="8">
        <v>12</v>
      </c>
      <c r="B34" s="8" t="s">
        <v>19</v>
      </c>
      <c r="C34" s="43" t="s">
        <v>24</v>
      </c>
      <c r="D34" s="48">
        <f>SUM('Jerry Kendall'!K16)</f>
        <v>4</v>
      </c>
      <c r="E34" s="48">
        <f>SUM('Jerry Kendall'!L16)</f>
        <v>708</v>
      </c>
      <c r="F34" s="49">
        <f>SUM('Jerry Kendall'!M16)</f>
        <v>177</v>
      </c>
      <c r="G34" s="48">
        <f>SUM('Jerry Kendall'!N16)</f>
        <v>3</v>
      </c>
      <c r="H34" s="49">
        <f>SUM('Jerry Kendall'!O16)</f>
        <v>180</v>
      </c>
    </row>
    <row r="36" spans="1:8 16384:16384" x14ac:dyDescent="0.3">
      <c r="A36" s="10"/>
      <c r="B36" s="10"/>
      <c r="C36" s="54"/>
      <c r="D36" s="10"/>
      <c r="E36" s="10"/>
      <c r="F36" s="15"/>
      <c r="G36" s="29"/>
      <c r="H36" s="15"/>
    </row>
    <row r="37" spans="1:8 16384:16384" ht="28.8" x14ac:dyDescent="0.55000000000000004">
      <c r="A37" s="10"/>
      <c r="B37" s="10"/>
      <c r="C37" s="55" t="s">
        <v>33</v>
      </c>
      <c r="D37" s="10"/>
      <c r="E37" s="10"/>
      <c r="F37" s="15"/>
      <c r="G37" s="29"/>
      <c r="H37" s="15"/>
    </row>
    <row r="38" spans="1:8 16384:16384" ht="18" x14ac:dyDescent="0.35">
      <c r="A38" s="10"/>
      <c r="B38" s="10"/>
      <c r="C38" s="54"/>
      <c r="D38" s="14" t="s">
        <v>22</v>
      </c>
      <c r="E38" s="10"/>
      <c r="F38" s="15"/>
      <c r="G38" s="29"/>
      <c r="H38" s="15"/>
    </row>
    <row r="39" spans="1:8 16384:16384" x14ac:dyDescent="0.3">
      <c r="A39" s="10"/>
      <c r="B39" s="10"/>
      <c r="C39" s="54"/>
      <c r="D39" s="10"/>
      <c r="E39" s="10"/>
      <c r="F39" s="15"/>
      <c r="G39" s="29"/>
      <c r="H39" s="15"/>
    </row>
    <row r="40" spans="1:8 16384:16384" ht="17.399999999999999" x14ac:dyDescent="0.45">
      <c r="A40" s="11" t="s">
        <v>0</v>
      </c>
      <c r="B40" s="11" t="s">
        <v>1</v>
      </c>
      <c r="C40" s="45" t="s">
        <v>2</v>
      </c>
      <c r="D40" s="11" t="s">
        <v>20</v>
      </c>
      <c r="E40" s="11" t="s">
        <v>16</v>
      </c>
      <c r="F40" s="16" t="s">
        <v>17</v>
      </c>
      <c r="G40" s="30" t="s">
        <v>14</v>
      </c>
      <c r="H40" s="16" t="s">
        <v>18</v>
      </c>
    </row>
    <row r="41" spans="1:8 16384:16384" x14ac:dyDescent="0.3">
      <c r="A41" s="8">
        <v>1</v>
      </c>
      <c r="B41" s="8" t="s">
        <v>29</v>
      </c>
      <c r="C41" s="43" t="s">
        <v>34</v>
      </c>
      <c r="D41" s="9">
        <f>SUM('Mike Gross'!K26)</f>
        <v>96</v>
      </c>
      <c r="E41" s="9">
        <f>SUM('Mike Gross'!L26)</f>
        <v>18913.016000000003</v>
      </c>
      <c r="F41" s="17">
        <f>SUM('Mike Gross'!M26)</f>
        <v>197.01058333333336</v>
      </c>
      <c r="G41" s="9">
        <f>SUM('Mike Gross'!N26)</f>
        <v>177</v>
      </c>
      <c r="H41" s="17">
        <f>SUM('Mike Gross'!O26)</f>
        <v>374.01058333333333</v>
      </c>
    </row>
    <row r="42" spans="1:8 16384:16384" x14ac:dyDescent="0.3">
      <c r="A42" s="8">
        <v>2</v>
      </c>
      <c r="B42" s="8" t="s">
        <v>29</v>
      </c>
      <c r="C42" s="43" t="s">
        <v>36</v>
      </c>
      <c r="D42" s="9">
        <f>SUM('Steve DuVall'!K26)</f>
        <v>92</v>
      </c>
      <c r="E42" s="9">
        <f>SUM('Steve DuVall'!L26)</f>
        <v>18075.002</v>
      </c>
      <c r="F42" s="17">
        <f>SUM('Steve DuVall'!M26)</f>
        <v>196.46741304347827</v>
      </c>
      <c r="G42" s="9">
        <f>SUM('Steve DuVall'!N26)</f>
        <v>115</v>
      </c>
      <c r="H42" s="17">
        <f>SUM('Steve DuVall'!O26)</f>
        <v>311.46741304347825</v>
      </c>
    </row>
    <row r="43" spans="1:8 16384:16384" x14ac:dyDescent="0.3">
      <c r="A43" s="8">
        <v>3</v>
      </c>
      <c r="B43" s="8" t="s">
        <v>29</v>
      </c>
      <c r="C43" s="43" t="s">
        <v>39</v>
      </c>
      <c r="D43" s="9">
        <f>SUM('David McGeorge'!K18)</f>
        <v>66</v>
      </c>
      <c r="E43" s="9">
        <f>SUM('David McGeorge'!L18)</f>
        <v>12994.010000000002</v>
      </c>
      <c r="F43" s="17">
        <f>SUM('David McGeorge'!M18)</f>
        <v>196.87893939393942</v>
      </c>
      <c r="G43" s="9">
        <f>SUM('David McGeorge'!N18)</f>
        <v>94</v>
      </c>
      <c r="H43" s="17">
        <f>SUM('David McGeorge'!O18)</f>
        <v>290.87893939393939</v>
      </c>
    </row>
    <row r="44" spans="1:8 16384:16384" x14ac:dyDescent="0.3">
      <c r="A44" s="8">
        <v>4</v>
      </c>
      <c r="B44" s="8" t="s">
        <v>29</v>
      </c>
      <c r="C44" s="43" t="s">
        <v>38</v>
      </c>
      <c r="D44" s="9">
        <f>SUM('Jud Denniston'!K24)</f>
        <v>88</v>
      </c>
      <c r="E44" s="9">
        <f>SUM('Jud Denniston'!L24)</f>
        <v>17217.004000000001</v>
      </c>
      <c r="F44" s="17">
        <f>SUM('Jud Denniston'!M24)</f>
        <v>195.64777272727272</v>
      </c>
      <c r="G44" s="9">
        <f>SUM('Jud Denniston'!N24)</f>
        <v>73</v>
      </c>
      <c r="H44" s="17">
        <f>SUM('Jud Denniston'!O24)</f>
        <v>268.6477727272727</v>
      </c>
    </row>
    <row r="45" spans="1:8 16384:16384" x14ac:dyDescent="0.3">
      <c r="A45" s="8">
        <v>5</v>
      </c>
      <c r="B45" s="8" t="s">
        <v>29</v>
      </c>
      <c r="C45" s="43" t="s">
        <v>43</v>
      </c>
      <c r="D45" s="9">
        <f>SUM('Foster Arvin'!K19)</f>
        <v>70</v>
      </c>
      <c r="E45" s="9">
        <f>SUM('Foster Arvin'!L19)</f>
        <v>13663.003000000001</v>
      </c>
      <c r="F45" s="17">
        <f>SUM('Foster Arvin'!M19)</f>
        <v>195.18575714285714</v>
      </c>
      <c r="G45" s="9">
        <f>SUM('Foster Arvin'!N19)</f>
        <v>67</v>
      </c>
      <c r="H45" s="17">
        <f>SUM('Foster Arvin'!O19)</f>
        <v>262.18575714285714</v>
      </c>
    </row>
    <row r="46" spans="1:8 16384:16384" x14ac:dyDescent="0.3">
      <c r="A46" s="8">
        <v>6</v>
      </c>
      <c r="B46" s="8" t="s">
        <v>29</v>
      </c>
      <c r="C46" s="43" t="s">
        <v>62</v>
      </c>
      <c r="D46" s="9">
        <f>SUM('Matthew Strong'!K14)</f>
        <v>46</v>
      </c>
      <c r="E46" s="9">
        <f>SUM('Matthew Strong'!L14)</f>
        <v>9061.0060000000012</v>
      </c>
      <c r="F46" s="17">
        <f>SUM('Matthew Strong'!M14)</f>
        <v>196.97839130434787</v>
      </c>
      <c r="G46" s="9">
        <f>SUM('Matthew Strong'!N14)</f>
        <v>57</v>
      </c>
      <c r="H46" s="17">
        <f>SUM('Matthew Strong'!O14)</f>
        <v>253.97839130434787</v>
      </c>
    </row>
    <row r="47" spans="1:8 16384:16384" x14ac:dyDescent="0.3">
      <c r="A47" s="8">
        <v>7</v>
      </c>
      <c r="B47" s="8" t="s">
        <v>29</v>
      </c>
      <c r="C47" s="43" t="s">
        <v>35</v>
      </c>
      <c r="D47" s="9">
        <f>SUM('Cecil Combs'!K15)</f>
        <v>43</v>
      </c>
      <c r="E47" s="9">
        <f>SUM('Cecil Combs'!L15)</f>
        <v>8424.0061000000005</v>
      </c>
      <c r="F47" s="17">
        <f>SUM('Cecil Combs'!M15)</f>
        <v>195.90711860465117</v>
      </c>
      <c r="G47" s="9">
        <f>SUM('Cecil Combs'!N15)</f>
        <v>45</v>
      </c>
      <c r="H47" s="17">
        <f>SUM('Cecil Combs'!O15)</f>
        <v>240.90711860465117</v>
      </c>
      <c r="XFD47" s="9"/>
    </row>
    <row r="48" spans="1:8 16384:16384" x14ac:dyDescent="0.3">
      <c r="A48" s="8">
        <v>8</v>
      </c>
      <c r="B48" s="8" t="s">
        <v>29</v>
      </c>
      <c r="C48" s="53" t="s">
        <v>30</v>
      </c>
      <c r="D48" s="9">
        <f>SUM('Michael Wilson'!K10)</f>
        <v>20</v>
      </c>
      <c r="E48" s="9">
        <f>SUM('Michael Wilson'!L10)</f>
        <v>3830</v>
      </c>
      <c r="F48" s="17">
        <f>SUM('Michael Wilson'!M10)</f>
        <v>191.5</v>
      </c>
      <c r="G48" s="9">
        <f>SUM('Michael Wilson'!N10)</f>
        <v>37</v>
      </c>
      <c r="H48" s="17">
        <f>SUM('Michael Wilson'!O10)</f>
        <v>228.5</v>
      </c>
    </row>
    <row r="49" spans="1:8 16384:16384" x14ac:dyDescent="0.3">
      <c r="A49" s="8">
        <v>9</v>
      </c>
      <c r="B49" s="8" t="s">
        <v>29</v>
      </c>
      <c r="C49" s="53" t="s">
        <v>26</v>
      </c>
      <c r="D49" s="9">
        <f>SUM('John Plummer'!K16)</f>
        <v>49</v>
      </c>
      <c r="E49" s="9">
        <f>SUM('John Plummer'!L16)</f>
        <v>9222</v>
      </c>
      <c r="F49" s="17">
        <f>SUM('John Plummer'!M16)</f>
        <v>188.20408163265307</v>
      </c>
      <c r="G49" s="9">
        <f>SUM('John Plummer'!N16)</f>
        <v>37</v>
      </c>
      <c r="H49" s="17">
        <f>SUM('John Plummer'!O16)</f>
        <v>225.20408163265307</v>
      </c>
    </row>
    <row r="50" spans="1:8 16384:16384" x14ac:dyDescent="0.3">
      <c r="A50" s="8">
        <v>10</v>
      </c>
      <c r="B50" s="8" t="s">
        <v>29</v>
      </c>
      <c r="C50" s="43" t="s">
        <v>63</v>
      </c>
      <c r="D50" s="9">
        <f>SUM('Jeff Riester'!K8)</f>
        <v>20</v>
      </c>
      <c r="E50" s="9">
        <f>SUM('Jeff Riester'!L8)</f>
        <v>3925.0050000000001</v>
      </c>
      <c r="F50" s="17">
        <f>SUM('Jeff Riester'!M8)</f>
        <v>196.25024999999999</v>
      </c>
      <c r="G50" s="9">
        <f>SUM('Jeff Riester'!N8)</f>
        <v>22</v>
      </c>
      <c r="H50" s="17">
        <f>SUM('Jeff Riester'!O8)</f>
        <v>218.25024999999999</v>
      </c>
    </row>
    <row r="51" spans="1:8 16384:16384" x14ac:dyDescent="0.3">
      <c r="A51" s="8">
        <v>11</v>
      </c>
      <c r="B51" s="8" t="s">
        <v>29</v>
      </c>
      <c r="C51" s="43" t="s">
        <v>37</v>
      </c>
      <c r="D51" s="9">
        <f>SUM('David Buckley'!K10)</f>
        <v>32</v>
      </c>
      <c r="E51" s="9">
        <f>SUM('David Buckley'!L10)</f>
        <v>6231</v>
      </c>
      <c r="F51" s="17">
        <f>SUM('David Buckley'!M10)</f>
        <v>194.71875</v>
      </c>
      <c r="G51" s="9">
        <f>SUM('David Buckley'!N10)</f>
        <v>20</v>
      </c>
      <c r="H51" s="17">
        <f>SUM('David Buckley'!O10)</f>
        <v>214.71875</v>
      </c>
    </row>
    <row r="52" spans="1:8 16384:16384" x14ac:dyDescent="0.3">
      <c r="A52" s="8">
        <v>12</v>
      </c>
      <c r="B52" s="8" t="s">
        <v>29</v>
      </c>
      <c r="C52" s="43" t="s">
        <v>67</v>
      </c>
      <c r="D52" s="9">
        <f>SUM('Bill Smith'!K11)</f>
        <v>35</v>
      </c>
      <c r="E52" s="9">
        <f>SUM('Bill Smith'!L11)</f>
        <v>6280.0010000000002</v>
      </c>
      <c r="F52" s="17">
        <f>SUM('Bill Smith'!M11)</f>
        <v>179.42860000000002</v>
      </c>
      <c r="G52" s="9">
        <f>SUM('Bill Smith'!N11)</f>
        <v>34</v>
      </c>
      <c r="H52" s="17">
        <f>SUM('Bill Smith'!O11)</f>
        <v>213.42860000000002</v>
      </c>
    </row>
    <row r="53" spans="1:8 16384:16384" x14ac:dyDescent="0.3">
      <c r="A53" s="8">
        <v>13</v>
      </c>
      <c r="B53" s="8" t="s">
        <v>29</v>
      </c>
      <c r="C53" s="43" t="s">
        <v>68</v>
      </c>
      <c r="D53" s="9">
        <f>SUM('Wallace Smallwood'!K8)</f>
        <v>24</v>
      </c>
      <c r="E53" s="9">
        <f>SUM('Wallace Smallwood'!L8)</f>
        <v>4652.0010000000002</v>
      </c>
      <c r="F53" s="17">
        <f>SUM('Wallace Smallwood'!M8)</f>
        <v>193.83337500000002</v>
      </c>
      <c r="G53" s="9">
        <f>SUM('Wallace Smallwood'!N8)</f>
        <v>18</v>
      </c>
      <c r="H53" s="17">
        <f>SUM('Wallace Smallwood'!O8)</f>
        <v>211.83337500000002</v>
      </c>
    </row>
    <row r="54" spans="1:8 16384:16384" x14ac:dyDescent="0.3">
      <c r="A54" s="8">
        <v>14</v>
      </c>
      <c r="B54" s="8" t="s">
        <v>29</v>
      </c>
      <c r="C54" s="43" t="s">
        <v>47</v>
      </c>
      <c r="D54" s="9">
        <f>SUM('Jon McGeorge'!K9)</f>
        <v>28</v>
      </c>
      <c r="E54" s="9">
        <f>SUM('Jon McGeorge'!L9)</f>
        <v>5381</v>
      </c>
      <c r="F54" s="17">
        <f>SUM('Jon McGeorge'!M9)</f>
        <v>192.17857142857142</v>
      </c>
      <c r="G54" s="9">
        <f>SUM('Jon McGeorge'!N9)</f>
        <v>16</v>
      </c>
      <c r="H54" s="17">
        <f>SUM('Jon McGeorge'!O9)</f>
        <v>208.17857142857142</v>
      </c>
    </row>
    <row r="55" spans="1:8 16384:16384" x14ac:dyDescent="0.3">
      <c r="A55" s="8">
        <v>15</v>
      </c>
      <c r="B55" s="8" t="s">
        <v>29</v>
      </c>
      <c r="C55" s="43" t="s">
        <v>44</v>
      </c>
      <c r="D55" s="9">
        <f>SUM('Don Wilson'!K9)</f>
        <v>26</v>
      </c>
      <c r="E55" s="9">
        <f>SUM('Don Wilson'!L9)</f>
        <v>5045</v>
      </c>
      <c r="F55" s="17">
        <f>SUM('Don Wilson'!M9)</f>
        <v>194.03846153846155</v>
      </c>
      <c r="G55" s="9">
        <f>SUM('Don Wilson'!N9)</f>
        <v>14</v>
      </c>
      <c r="H55" s="17">
        <f>SUM('Don Wilson'!O9)</f>
        <v>208.03846153846155</v>
      </c>
    </row>
    <row r="56" spans="1:8 16384:16384" x14ac:dyDescent="0.3">
      <c r="A56" s="8">
        <v>16</v>
      </c>
      <c r="B56" s="8" t="s">
        <v>29</v>
      </c>
      <c r="C56" s="43" t="s">
        <v>61</v>
      </c>
      <c r="D56" s="9">
        <f>SUM('Ann Tucker'!K25)</f>
        <v>22</v>
      </c>
      <c r="E56" s="9">
        <f>SUM('Ann Tucker'!L25)</f>
        <v>4283.0010000000002</v>
      </c>
      <c r="F56" s="17">
        <f>SUM('Ann Tucker'!M25)</f>
        <v>194.68186363636366</v>
      </c>
      <c r="G56" s="9">
        <f>SUM('Ann Tucker'!N25)</f>
        <v>13</v>
      </c>
      <c r="H56" s="17">
        <f>SUM('Ann Tucker'!O25)</f>
        <v>207.68186363636366</v>
      </c>
    </row>
    <row r="57" spans="1:8 16384:16384" x14ac:dyDescent="0.3">
      <c r="A57" s="8">
        <v>17</v>
      </c>
      <c r="B57" s="8" t="s">
        <v>29</v>
      </c>
      <c r="C57" s="43" t="s">
        <v>78</v>
      </c>
      <c r="D57" s="9">
        <f>SUM('Josh McGeorge'!K9)</f>
        <v>28</v>
      </c>
      <c r="E57" s="9">
        <f>SUM('Josh McGeorge'!L9)</f>
        <v>5321</v>
      </c>
      <c r="F57" s="17">
        <f>SUM('Josh McGeorge'!M9)</f>
        <v>190.03571428571428</v>
      </c>
      <c r="G57" s="9">
        <f>SUM('Josh McGeorge'!N9)</f>
        <v>16</v>
      </c>
      <c r="H57" s="17">
        <f>SUM('Josh McGeorge'!O9)</f>
        <v>206.03571428571428</v>
      </c>
    </row>
    <row r="58" spans="1:8 16384:16384" x14ac:dyDescent="0.3">
      <c r="A58" s="8">
        <v>18</v>
      </c>
      <c r="B58" s="8" t="s">
        <v>29</v>
      </c>
      <c r="C58" s="43" t="s">
        <v>79</v>
      </c>
      <c r="D58" s="9">
        <f>SUM('Greg Smetanko'!K17)</f>
        <v>22</v>
      </c>
      <c r="E58" s="9">
        <f>SUM('Greg Smetanko'!L17)</f>
        <v>4184</v>
      </c>
      <c r="F58" s="17">
        <f>SUM('Greg Smetanko'!M17)</f>
        <v>190.18181818181819</v>
      </c>
      <c r="G58" s="9">
        <f>SUM('Greg Smetanko'!N17)</f>
        <v>12</v>
      </c>
      <c r="H58" s="17">
        <f>SUM('Greg Smetanko'!O17)</f>
        <v>202.18181818181819</v>
      </c>
      <c r="XFD58" s="9"/>
    </row>
    <row r="59" spans="1:8 16384:16384" x14ac:dyDescent="0.3">
      <c r="A59" s="60"/>
      <c r="B59" s="60"/>
      <c r="C59" s="50"/>
      <c r="D59" s="51"/>
      <c r="E59" s="51"/>
      <c r="F59" s="52"/>
      <c r="G59" s="51"/>
      <c r="H59" s="52"/>
      <c r="XFD59" s="9"/>
    </row>
    <row r="60" spans="1:8 16384:16384" x14ac:dyDescent="0.3">
      <c r="A60" s="8">
        <v>19</v>
      </c>
      <c r="B60" s="8" t="s">
        <v>29</v>
      </c>
      <c r="C60" s="43" t="s">
        <v>42</v>
      </c>
      <c r="D60" s="9">
        <f>SUM('Chris Helton'!K5)</f>
        <v>10</v>
      </c>
      <c r="E60" s="9">
        <f>SUM('Chris Helton'!L5)</f>
        <v>1961</v>
      </c>
      <c r="F60" s="17">
        <f>SUM('Chris Helton'!M5)</f>
        <v>196.1</v>
      </c>
      <c r="G60" s="9">
        <f>SUM('Chris Helton'!N5)</f>
        <v>16</v>
      </c>
      <c r="H60" s="17">
        <f>SUM('Chris Helton'!O5)</f>
        <v>212.1</v>
      </c>
      <c r="XFD60" s="9"/>
    </row>
    <row r="61" spans="1:8 16384:16384" x14ac:dyDescent="0.3">
      <c r="A61" s="8">
        <v>20</v>
      </c>
      <c r="B61" s="8" t="s">
        <v>29</v>
      </c>
      <c r="C61" s="43" t="s">
        <v>66</v>
      </c>
      <c r="D61" s="9">
        <f>SUM('Marvin Batliner'!K5)</f>
        <v>8</v>
      </c>
      <c r="E61" s="9">
        <f>SUM('Marvin Batliner'!L5)</f>
        <v>1585.001</v>
      </c>
      <c r="F61" s="17">
        <f>SUM('Marvin Batliner'!M5)</f>
        <v>198.125125</v>
      </c>
      <c r="G61" s="9">
        <f>SUM('Marvin Batliner'!N5)</f>
        <v>13</v>
      </c>
      <c r="H61" s="17">
        <f>SUM('Marvin Batliner'!O5)</f>
        <v>211.125125</v>
      </c>
      <c r="XFD61" s="9"/>
    </row>
    <row r="62" spans="1:8 16384:16384" x14ac:dyDescent="0.3">
      <c r="A62" s="8">
        <v>21</v>
      </c>
      <c r="B62" s="8" t="s">
        <v>29</v>
      </c>
      <c r="C62" s="43" t="s">
        <v>65</v>
      </c>
      <c r="D62" s="9">
        <f>SUM('Kenny Huth'!K4)</f>
        <v>4</v>
      </c>
      <c r="E62" s="9">
        <f>SUM('Kenny Huth'!L4)</f>
        <v>794.01</v>
      </c>
      <c r="F62" s="17">
        <f>SUM('Kenny Huth'!M4)</f>
        <v>198.5025</v>
      </c>
      <c r="G62" s="9">
        <f>SUM('Kenny Huth'!N4)</f>
        <v>7</v>
      </c>
      <c r="H62" s="17">
        <f>SUM('Kenny Huth'!O4)</f>
        <v>205.5025</v>
      </c>
      <c r="XFD62" s="9"/>
    </row>
    <row r="63" spans="1:8 16384:16384" x14ac:dyDescent="0.3">
      <c r="A63" s="8">
        <v>22</v>
      </c>
      <c r="B63" s="8" t="s">
        <v>29</v>
      </c>
      <c r="C63" s="43" t="s">
        <v>59</v>
      </c>
      <c r="D63" s="9">
        <f>SUM('Jamie Compton'!K7)</f>
        <v>16</v>
      </c>
      <c r="E63" s="9">
        <f>SUM('Jamie Compton'!L7)</f>
        <v>3072</v>
      </c>
      <c r="F63" s="17">
        <f>SUM('Jamie Compton'!M7)</f>
        <v>192</v>
      </c>
      <c r="G63" s="9">
        <f>SUM('Jamie Compton'!N7)</f>
        <v>9</v>
      </c>
      <c r="H63" s="17">
        <f>SUM('Jamie Compton'!O7)</f>
        <v>201</v>
      </c>
      <c r="XFD63" s="9"/>
    </row>
    <row r="64" spans="1:8 16384:16384" x14ac:dyDescent="0.3">
      <c r="A64" s="8">
        <v>23</v>
      </c>
      <c r="B64" s="8" t="s">
        <v>29</v>
      </c>
      <c r="C64" s="43" t="s">
        <v>89</v>
      </c>
      <c r="D64" s="9">
        <f>SUM('Justin Reister'!K4)</f>
        <v>4</v>
      </c>
      <c r="E64" s="9">
        <f>SUM('Justin Reister'!L4)</f>
        <v>792</v>
      </c>
      <c r="F64" s="17">
        <f>SUM('Justin Reister'!M4)</f>
        <v>198</v>
      </c>
      <c r="G64" s="9">
        <f>SUM('Justin Reister'!N4)</f>
        <v>2</v>
      </c>
      <c r="H64" s="17">
        <f>SUM('Justin Reister'!O4)</f>
        <v>200</v>
      </c>
      <c r="XFD64" s="9"/>
    </row>
    <row r="65" spans="1:8 16384:16384" x14ac:dyDescent="0.3">
      <c r="A65" s="8">
        <v>24</v>
      </c>
      <c r="B65" s="8" t="s">
        <v>29</v>
      </c>
      <c r="C65" s="43" t="s">
        <v>40</v>
      </c>
      <c r="D65" s="9">
        <f>SUM('Jody Campbell'!K5)</f>
        <v>8</v>
      </c>
      <c r="E65" s="9">
        <f>SUM('Jody Campbell'!L5)</f>
        <v>1560</v>
      </c>
      <c r="F65" s="17">
        <f>SUM('Jody Campbell'!M5)</f>
        <v>195</v>
      </c>
      <c r="G65" s="9">
        <f>SUM('Jody Campbell'!N5)</f>
        <v>4</v>
      </c>
      <c r="H65" s="17">
        <f>SUM('Jody Campbell'!O5)</f>
        <v>199</v>
      </c>
      <c r="XFD65" s="9"/>
    </row>
    <row r="66" spans="1:8 16384:16384" x14ac:dyDescent="0.3">
      <c r="A66" s="8">
        <v>25</v>
      </c>
      <c r="B66" s="8" t="s">
        <v>29</v>
      </c>
      <c r="C66" s="43" t="s">
        <v>41</v>
      </c>
      <c r="D66" s="9">
        <f>SUM('Brad Patton'!K4)</f>
        <v>4</v>
      </c>
      <c r="E66" s="9">
        <f>SUM('Brad Patton'!L4)</f>
        <v>783.00099999999998</v>
      </c>
      <c r="F66" s="17">
        <f>SUM('Brad Patton'!M4)</f>
        <v>195.75024999999999</v>
      </c>
      <c r="G66" s="9">
        <f>SUM('Brad Patton'!N4)</f>
        <v>2</v>
      </c>
      <c r="H66" s="17">
        <f>SUM('Brad Patton'!O4)</f>
        <v>197.75024999999999</v>
      </c>
      <c r="XFD66" s="9"/>
    </row>
    <row r="67" spans="1:8 16384:16384" x14ac:dyDescent="0.3">
      <c r="A67" s="8">
        <v>26</v>
      </c>
      <c r="B67" s="8" t="s">
        <v>29</v>
      </c>
      <c r="C67" s="43" t="s">
        <v>92</v>
      </c>
      <c r="D67" s="9">
        <f>SUM('Jeff Lewis'!K4)</f>
        <v>4</v>
      </c>
      <c r="E67" s="9">
        <f>SUM('Jeff Lewis'!L4)</f>
        <v>782</v>
      </c>
      <c r="F67" s="17">
        <f>SUM('Jeff Lewis'!M4)</f>
        <v>195.5</v>
      </c>
      <c r="G67" s="9">
        <f>SUM('Jeff Lewis'!N4)</f>
        <v>2</v>
      </c>
      <c r="H67" s="17">
        <f>SUM('Jeff Lewis'!O4)</f>
        <v>197.5</v>
      </c>
      <c r="XFD67" s="9"/>
    </row>
    <row r="68" spans="1:8 16384:16384" x14ac:dyDescent="0.3">
      <c r="A68" s="8">
        <v>27</v>
      </c>
      <c r="B68" s="8" t="s">
        <v>29</v>
      </c>
      <c r="C68" s="43" t="s">
        <v>45</v>
      </c>
      <c r="D68" s="9">
        <f>SUM('Chris Bradley'!K5)</f>
        <v>8</v>
      </c>
      <c r="E68" s="9">
        <f>SUM('Chris Bradley'!L5)</f>
        <v>1547</v>
      </c>
      <c r="F68" s="17">
        <f>SUM('Chris Bradley'!M5)</f>
        <v>193.375</v>
      </c>
      <c r="G68" s="9">
        <f>SUM('Chris Bradley'!N5)</f>
        <v>4</v>
      </c>
      <c r="H68" s="17">
        <f>SUM('Chris Bradley'!O5)</f>
        <v>197.375</v>
      </c>
      <c r="XFD68" s="9"/>
    </row>
    <row r="69" spans="1:8 16384:16384" x14ac:dyDescent="0.3">
      <c r="A69" s="8">
        <v>28</v>
      </c>
      <c r="B69" s="8" t="s">
        <v>29</v>
      </c>
      <c r="C69" s="43" t="s">
        <v>83</v>
      </c>
      <c r="D69" s="9">
        <f>SUM('H I Stroth'!K5)</f>
        <v>8</v>
      </c>
      <c r="E69" s="9">
        <f>SUM('H I Stroth'!L5)</f>
        <v>1545</v>
      </c>
      <c r="F69" s="17">
        <f>SUM('H I Stroth'!M5)</f>
        <v>193.125</v>
      </c>
      <c r="G69" s="9">
        <f>SUM('H I Stroth'!N5)</f>
        <v>4</v>
      </c>
      <c r="H69" s="17">
        <f>SUM('H I Stroth'!O5)</f>
        <v>197.125</v>
      </c>
      <c r="XFD69" s="9"/>
    </row>
    <row r="70" spans="1:8 16384:16384" x14ac:dyDescent="0.3">
      <c r="A70" s="8">
        <v>29</v>
      </c>
      <c r="B70" s="8" t="s">
        <v>29</v>
      </c>
      <c r="C70" s="43" t="s">
        <v>50</v>
      </c>
      <c r="D70" s="9">
        <f>SUM('Jeromy Viands'!K23)</f>
        <v>4</v>
      </c>
      <c r="E70" s="9">
        <f>SUM('Jeromy Viands'!L23)</f>
        <v>777</v>
      </c>
      <c r="F70" s="17">
        <f>SUM('Jeromy Viands'!M23)</f>
        <v>194.25</v>
      </c>
      <c r="G70" s="9">
        <f>SUM('Jeromy Viands'!N23)</f>
        <v>2</v>
      </c>
      <c r="H70" s="17">
        <f>SUM('Jeromy Viands'!O23)</f>
        <v>196.25</v>
      </c>
      <c r="XFD70" s="9"/>
    </row>
    <row r="71" spans="1:8 16384:16384" x14ac:dyDescent="0.3">
      <c r="A71" s="8">
        <v>30</v>
      </c>
      <c r="B71" s="8" t="s">
        <v>29</v>
      </c>
      <c r="C71" s="43" t="s">
        <v>46</v>
      </c>
      <c r="D71" s="9">
        <f>SUM('John Gardner'!K4)</f>
        <v>4</v>
      </c>
      <c r="E71" s="9">
        <f>SUM('John Gardner'!L4)</f>
        <v>765.00099999999998</v>
      </c>
      <c r="F71" s="17">
        <f>SUM('John Gardner'!M4)</f>
        <v>191.25024999999999</v>
      </c>
      <c r="G71" s="9">
        <f>SUM('John Gardner'!N4)</f>
        <v>2</v>
      </c>
      <c r="H71" s="17">
        <f>SUM('John Gardner'!O4)</f>
        <v>193.25024999999999</v>
      </c>
      <c r="XFD71" s="9"/>
    </row>
    <row r="72" spans="1:8 16384:16384" x14ac:dyDescent="0.3">
      <c r="A72" s="8">
        <v>31</v>
      </c>
      <c r="B72" s="8" t="s">
        <v>29</v>
      </c>
      <c r="C72" s="43" t="s">
        <v>60</v>
      </c>
      <c r="D72" s="9">
        <f>SUM('Jim Pierce'!K4)</f>
        <v>4</v>
      </c>
      <c r="E72" s="9">
        <f>SUM('Jim Pierce'!L4)</f>
        <v>753</v>
      </c>
      <c r="F72" s="17">
        <f>SUM('Jim Pierce'!M4)</f>
        <v>188.25</v>
      </c>
      <c r="G72" s="9">
        <f>SUM('Jim Pierce'!N4)</f>
        <v>2</v>
      </c>
      <c r="H72" s="17">
        <f>SUM('Jim Pierce'!O4)</f>
        <v>190.25</v>
      </c>
      <c r="XFD72" s="9"/>
    </row>
    <row r="73" spans="1:8 16384:16384" x14ac:dyDescent="0.3">
      <c r="A73" s="8">
        <v>32</v>
      </c>
      <c r="B73" s="8" t="s">
        <v>29</v>
      </c>
      <c r="C73" s="43" t="s">
        <v>76</v>
      </c>
      <c r="D73" s="9">
        <f>SUM('Dan Persful'!K4)</f>
        <v>4</v>
      </c>
      <c r="E73" s="9">
        <f>SUM('Dan Persful'!L4)</f>
        <v>743</v>
      </c>
      <c r="F73" s="17">
        <f>SUM('Dan Persful'!M4)</f>
        <v>185.75</v>
      </c>
      <c r="G73" s="9">
        <f>SUM('Dan Persful'!N4)</f>
        <v>2</v>
      </c>
      <c r="H73" s="17">
        <f>SUM('Dan Persful'!O4)</f>
        <v>187.75</v>
      </c>
      <c r="XFD73" s="9"/>
    </row>
    <row r="74" spans="1:8 16384:16384" x14ac:dyDescent="0.3">
      <c r="A74" s="8">
        <v>33</v>
      </c>
      <c r="B74" s="8" t="s">
        <v>29</v>
      </c>
      <c r="C74" s="43" t="s">
        <v>72</v>
      </c>
      <c r="D74" s="9">
        <f>SUM('David C'!K6)</f>
        <v>10</v>
      </c>
      <c r="E74" s="9">
        <f>SUM('David C'!L6)</f>
        <v>1792</v>
      </c>
      <c r="F74" s="17">
        <f>SUM('David C'!M6)</f>
        <v>179.2</v>
      </c>
      <c r="G74" s="9">
        <f>SUM('David C'!N6)</f>
        <v>8</v>
      </c>
      <c r="H74" s="17">
        <f>SUM('David C'!O6)</f>
        <v>187.2</v>
      </c>
      <c r="XFD74" s="9"/>
    </row>
    <row r="76" spans="1:8 16384:16384" x14ac:dyDescent="0.3">
      <c r="A76" s="10"/>
      <c r="B76" s="10"/>
      <c r="C76" s="54"/>
      <c r="D76" s="10"/>
      <c r="E76" s="10"/>
      <c r="F76" s="15"/>
      <c r="G76" s="29"/>
      <c r="H76" s="15"/>
    </row>
    <row r="77" spans="1:8 16384:16384" ht="28.8" x14ac:dyDescent="0.55000000000000004">
      <c r="A77" s="10"/>
      <c r="B77" s="10"/>
      <c r="C77" s="55" t="s">
        <v>53</v>
      </c>
      <c r="D77" s="10"/>
      <c r="E77" s="10"/>
      <c r="F77" s="15"/>
      <c r="G77" s="29"/>
      <c r="H77" s="15"/>
    </row>
    <row r="78" spans="1:8 16384:16384" ht="18" x14ac:dyDescent="0.35">
      <c r="A78" s="10"/>
      <c r="B78" s="10"/>
      <c r="C78" s="54"/>
      <c r="D78" s="14" t="s">
        <v>22</v>
      </c>
      <c r="E78" s="10"/>
      <c r="F78" s="15"/>
      <c r="G78" s="29"/>
      <c r="H78" s="15"/>
    </row>
    <row r="79" spans="1:8 16384:16384" x14ac:dyDescent="0.3">
      <c r="A79" s="10"/>
      <c r="B79" s="10"/>
      <c r="C79" s="54"/>
      <c r="D79" s="10"/>
      <c r="E79" s="10"/>
      <c r="F79" s="15"/>
      <c r="G79" s="29"/>
      <c r="H79" s="15"/>
    </row>
    <row r="80" spans="1:8 16384:16384" ht="17.399999999999999" x14ac:dyDescent="0.45">
      <c r="A80" s="11" t="s">
        <v>0</v>
      </c>
      <c r="B80" s="11" t="s">
        <v>1</v>
      </c>
      <c r="C80" s="45" t="s">
        <v>2</v>
      </c>
      <c r="D80" s="11" t="s">
        <v>20</v>
      </c>
      <c r="E80" s="11" t="s">
        <v>16</v>
      </c>
      <c r="F80" s="16" t="s">
        <v>17</v>
      </c>
      <c r="G80" s="30" t="s">
        <v>14</v>
      </c>
      <c r="H80" s="16" t="s">
        <v>18</v>
      </c>
    </row>
    <row r="81" spans="1:8" x14ac:dyDescent="0.3">
      <c r="A81" s="8">
        <v>1</v>
      </c>
      <c r="B81" s="8" t="s">
        <v>54</v>
      </c>
      <c r="C81" s="44" t="s">
        <v>69</v>
      </c>
      <c r="D81" s="9">
        <f>SUM('Joe Jarrell'!K14)</f>
        <v>48</v>
      </c>
      <c r="E81" s="9">
        <f>SUM('Joe Jarrell'!L14)</f>
        <v>9245.0010000000002</v>
      </c>
      <c r="F81" s="17">
        <f>SUM('Joe Jarrell'!M14)</f>
        <v>192.60418749999999</v>
      </c>
      <c r="G81" s="9">
        <f>SUM('Joe Jarrell'!N14)</f>
        <v>111</v>
      </c>
      <c r="H81" s="17">
        <f>SUM('Joe Jarrell'!O14)</f>
        <v>303.60418749999997</v>
      </c>
    </row>
    <row r="82" spans="1:8" x14ac:dyDescent="0.3">
      <c r="A82" s="8">
        <v>2</v>
      </c>
      <c r="B82" s="8" t="s">
        <v>54</v>
      </c>
      <c r="C82" s="44" t="s">
        <v>55</v>
      </c>
      <c r="D82" s="9">
        <f>SUM('Max Dixon'!K8)</f>
        <v>22</v>
      </c>
      <c r="E82" s="9">
        <f>SUM('Max Dixon'!L8)</f>
        <v>4140.0010000000002</v>
      </c>
      <c r="F82" s="17">
        <f>SUM('Max Dixon'!M8)</f>
        <v>188.18186363636366</v>
      </c>
      <c r="G82" s="9">
        <f>SUM('Max Dixon'!N8)</f>
        <v>32</v>
      </c>
      <c r="H82" s="17">
        <f>SUM('Max Dixon'!O8)</f>
        <v>220.18186363636366</v>
      </c>
    </row>
    <row r="83" spans="1:8" x14ac:dyDescent="0.3">
      <c r="A83" s="40"/>
      <c r="B83" s="40"/>
      <c r="C83" s="58"/>
      <c r="D83" s="41"/>
      <c r="E83" s="41"/>
      <c r="F83" s="42"/>
      <c r="G83" s="41"/>
      <c r="H83" s="42"/>
    </row>
    <row r="84" spans="1:8" x14ac:dyDescent="0.3">
      <c r="A84" s="8">
        <v>3</v>
      </c>
      <c r="B84" s="8" t="s">
        <v>54</v>
      </c>
      <c r="C84" s="44" t="s">
        <v>73</v>
      </c>
      <c r="D84" s="9">
        <f>SUM('Rick Hahn'!K8)</f>
        <v>16</v>
      </c>
      <c r="E84" s="9">
        <f>SUM('Rick Hahn'!L8)</f>
        <v>2963</v>
      </c>
      <c r="F84" s="17">
        <f>SUM('Rick Hahn'!M8)</f>
        <v>185.1875</v>
      </c>
      <c r="G84" s="9">
        <f>SUM('Rick Hahn'!N8)</f>
        <v>31</v>
      </c>
      <c r="H84" s="17">
        <f>SUM('Rick Hahn'!O8)</f>
        <v>216.1875</v>
      </c>
    </row>
    <row r="85" spans="1:8" x14ac:dyDescent="0.3">
      <c r="A85" s="8">
        <v>4</v>
      </c>
      <c r="B85" s="8" t="s">
        <v>54</v>
      </c>
      <c r="C85" s="43" t="s">
        <v>59</v>
      </c>
      <c r="D85" s="9">
        <f>SUM('Jamie Compton'!K14)</f>
        <v>4</v>
      </c>
      <c r="E85" s="9">
        <f>SUM('Jamie Compton'!L14)</f>
        <v>775</v>
      </c>
      <c r="F85" s="17">
        <f>SUM('Jamie Compton'!M14)</f>
        <v>193.75</v>
      </c>
      <c r="G85" s="9">
        <f>SUM('Jamie Compton'!N14)</f>
        <v>6</v>
      </c>
      <c r="H85" s="17">
        <f>SUM('Jamie Compton'!O14)</f>
        <v>199.75</v>
      </c>
    </row>
    <row r="86" spans="1:8" x14ac:dyDescent="0.3">
      <c r="A86" s="8">
        <v>5</v>
      </c>
      <c r="B86" s="8" t="s">
        <v>54</v>
      </c>
      <c r="C86" s="44" t="s">
        <v>77</v>
      </c>
      <c r="D86" s="9">
        <f>SUM('Tim Cross'!K4)</f>
        <v>4</v>
      </c>
      <c r="E86" s="9">
        <f>SUM('Tim Cross'!L4)</f>
        <v>736</v>
      </c>
      <c r="F86" s="17">
        <f>SUM('Tim Cross'!M4)</f>
        <v>184</v>
      </c>
      <c r="G86" s="9">
        <f>SUM('Tim Cross'!N4)</f>
        <v>4</v>
      </c>
      <c r="H86" s="17">
        <f>SUM('Tim Cross'!O4)</f>
        <v>188</v>
      </c>
    </row>
    <row r="87" spans="1:8" x14ac:dyDescent="0.3">
      <c r="A87" s="8">
        <v>6</v>
      </c>
      <c r="B87" s="8" t="s">
        <v>54</v>
      </c>
      <c r="C87" s="44" t="s">
        <v>74</v>
      </c>
      <c r="D87" s="9">
        <f>SUM('Ethan Wheat'!K4)</f>
        <v>3</v>
      </c>
      <c r="E87" s="9">
        <f>SUM('Ethan Wheat'!L4)</f>
        <v>543</v>
      </c>
      <c r="F87" s="17">
        <f>SUM('Ethan Wheat'!M4)</f>
        <v>181</v>
      </c>
      <c r="G87" s="9">
        <f>SUM('Ethan Wheat'!N4)</f>
        <v>4</v>
      </c>
      <c r="H87" s="17">
        <f>SUM('Ethan Wheat'!O4)</f>
        <v>185</v>
      </c>
    </row>
    <row r="88" spans="1:8" x14ac:dyDescent="0.3">
      <c r="A88" s="8">
        <v>7</v>
      </c>
      <c r="B88" s="8" t="s">
        <v>54</v>
      </c>
      <c r="C88" s="44" t="s">
        <v>84</v>
      </c>
      <c r="D88" s="9">
        <f>SUM('Dean Dixon'!K4)</f>
        <v>6</v>
      </c>
      <c r="E88" s="9">
        <f>SUM('Dean Dixon'!L4)</f>
        <v>1036</v>
      </c>
      <c r="F88" s="17">
        <f>SUM('Dean Dixon'!M4)</f>
        <v>172.66666666666666</v>
      </c>
      <c r="G88" s="9">
        <f>SUM('Dean Dixon'!N4)</f>
        <v>10</v>
      </c>
      <c r="H88" s="17">
        <f>SUM('Dean Dixon'!O4)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15" name="Range1_11"/>
    <protectedRange algorithmName="SHA-512" hashValue="ON39YdpmFHfN9f47KpiRvqrKx0V9+erV1CNkpWzYhW/Qyc6aT8rEyCrvauWSYGZK2ia3o7vd3akF07acHAFpOA==" saltValue="yVW9XmDwTqEnmpSGai0KYg==" spinCount="100000" sqref="C9" name="Range1"/>
    <protectedRange algorithmName="SHA-512" hashValue="ON39YdpmFHfN9f47KpiRvqrKx0V9+erV1CNkpWzYhW/Qyc6aT8rEyCrvauWSYGZK2ia3o7vd3akF07acHAFpOA==" saltValue="yVW9XmDwTqEnmpSGai0KYg==" spinCount="100000" sqref="C43:C45 C87 C47:C69" name="Range1_1"/>
    <protectedRange algorithmName="SHA-512" hashValue="ON39YdpmFHfN9f47KpiRvqrKx0V9+erV1CNkpWzYhW/Qyc6aT8rEyCrvauWSYGZK2ia3o7vd3akF07acHAFpOA==" saltValue="yVW9XmDwTqEnmpSGai0KYg==" spinCount="100000" sqref="C23:C29 C70:C72" name="Range1_4"/>
    <protectedRange algorithmName="SHA-512" hashValue="ON39YdpmFHfN9f47KpiRvqrKx0V9+erV1CNkpWzYhW/Qyc6aT8rEyCrvauWSYGZK2ia3o7vd3akF07acHAFpOA==" saltValue="yVW9XmDwTqEnmpSGai0KYg==" spinCount="100000" sqref="C46" name="Range1_15"/>
    <protectedRange algorithmName="SHA-512" hashValue="ON39YdpmFHfN9f47KpiRvqrKx0V9+erV1CNkpWzYhW/Qyc6aT8rEyCrvauWSYGZK2ia3o7vd3akF07acHAFpOA==" saltValue="yVW9XmDwTqEnmpSGai0KYg==" spinCount="100000" sqref="C30:C32" name="Range1_40"/>
  </protectedRanges>
  <sortState xmlns:xlrd2="http://schemas.microsoft.com/office/spreadsheetml/2017/richdata2" ref="C60:H74">
    <sortCondition descending="1" ref="H41:H74"/>
  </sortState>
  <hyperlinks>
    <hyperlink ref="C10" location="'Kyle Ashlock'!A1" display="Kyle Ashlock" xr:uid="{A5BA1E70-D485-455A-92E7-6622292E4C0B}"/>
    <hyperlink ref="C14" location="'Jerry Kendall'!A1" display="Jerry Kendall" xr:uid="{06680F3D-64B9-4B4A-BDEA-E2542EDDD7AB}"/>
    <hyperlink ref="C27" location="'Jill Ashlock'!A1" display="Jill Ashlock" xr:uid="{77C54385-3201-4ABD-AFA1-2CE066760383}"/>
    <hyperlink ref="C49" location="'John Plummer'!A1" display="John Plummer" xr:uid="{4DE6E5B7-913F-4D40-AA56-9A12B0893BE0}"/>
    <hyperlink ref="C48" location="'Michael Wilson'!A1" display="Michael Wilson" xr:uid="{60FDA22A-B319-47C8-9DBA-032578BFD27D}"/>
    <hyperlink ref="C41" location="'Mike Gross'!A1" display="Mike Gross" xr:uid="{54FF216D-AB4F-4506-BFE8-D77D7BD43519}"/>
    <hyperlink ref="C47" location="'Cecil Combs'!A1" display="Cecil Combs" xr:uid="{A2947471-E042-4AEF-B9CE-ECAA457F1183}"/>
    <hyperlink ref="C42" location="'Steve DuVall'!A1" display="Steve DuVall" xr:uid="{BCC0EF11-88F0-498F-B7BD-E47302F85767}"/>
    <hyperlink ref="C51" location="'David Buckley'!A1" display="David Buckley" xr:uid="{0F1A355F-9DDE-4466-9F89-457CF600F8DA}"/>
    <hyperlink ref="C44" location="'Jud Denniston'!A1" display="Jud Denniston" xr:uid="{182F33C8-1A4D-4015-BF95-B30400004AE1}"/>
    <hyperlink ref="C43" location="'David McGeorge'!A1" display="David McGeorge" xr:uid="{B0EF332A-89FC-4A71-AD55-AF91C6D72E3F}"/>
    <hyperlink ref="C65" location="'Jody Campbell'!A1" display="Jody Campbell" xr:uid="{9C1121B4-EA88-4E3A-82B7-A9BFC154FAC4}"/>
    <hyperlink ref="C66" location="'Brad Patton'!A1" display="Brad Patton" xr:uid="{7F09AC54-BDE3-4AA8-BB1A-11C4244D398B}"/>
    <hyperlink ref="C60" location="'Chris Helton'!A1" display="Chris Helton" xr:uid="{2B6F8DFE-6414-4C4C-B0BF-F7641EBEE7BD}"/>
    <hyperlink ref="C45" location="'Foster Arvin'!A1" display="Foster Arvin" xr:uid="{E8AB8675-966C-403A-B875-F741472BE3F6}"/>
    <hyperlink ref="C55" location="'Don Wilson'!A1" display="Don Wilson" xr:uid="{4EF81F72-182F-42AF-8784-7CEC284CB944}"/>
    <hyperlink ref="C68" location="'Chris Bradley'!A1" display="Chris Bradley" xr:uid="{91A30B72-73F4-45A9-A49F-EDBFDCABFD82}"/>
    <hyperlink ref="C71" location="'John Gardner'!A1" display="John Gardner" xr:uid="{812E3CD9-B1CB-4A03-BBFE-BCCFB6C66CF6}"/>
    <hyperlink ref="C54" location="'Jon McGeorge'!A1" display="Jon McGeorge" xr:uid="{8A432735-C30C-4E50-872B-9FE75C614EB4}"/>
    <hyperlink ref="C22" location="'Jeromy Viands'!A1" display="Jeromy Viands" xr:uid="{03559145-D084-4A52-BA2D-2A55DCD77830}"/>
    <hyperlink ref="C25" location="'Michael Blackard'!A1" display="Michael Blackard" xr:uid="{860A089B-DDD4-4CC1-885C-A584B2D63863}"/>
    <hyperlink ref="C82" location="'Max Dixon'!A1" display="Max Dixon" xr:uid="{F6852B51-A7B6-43D7-B290-9BD200475EDE}"/>
    <hyperlink ref="C23" location="'Tao Irtz'!A1" display="Tao Irtz" xr:uid="{A8DC48E0-C38A-4EC8-B7AF-3EEA5801F44A}"/>
    <hyperlink ref="C63" location="'Jamie Compton'!A1" display="Jamie Compton" xr:uid="{07BCCB38-A988-41F7-8D58-3220ED0AA545}"/>
    <hyperlink ref="C72" location="'Jim Pierce'!A1" display="Jim Pierce" xr:uid="{BDD59D16-3AF2-48FC-A8B6-B9EC57F55461}"/>
    <hyperlink ref="C24" location="'Ann Tucker'!A1" display="Ann Tucker" xr:uid="{AADB1B6F-0E22-40C5-91FC-060693D9F2CC}"/>
    <hyperlink ref="C46" location="'Matthew Strong'!A1" display="Matthew Strong" xr:uid="{E0D3B943-B45C-4EDC-8CBC-B1C75053FF17}"/>
    <hyperlink ref="C50" location="'Jeff Riester'!A1" display="Jeff Riester" xr:uid="{088A8A91-FA7E-4F04-BB67-DFC7499748B1}"/>
    <hyperlink ref="C62" location="'Kenny Huth'!A1" display="Kenny Huth" xr:uid="{DE51D607-9543-47B4-84A3-1835B4C82868}"/>
    <hyperlink ref="C52" location="'Bill Smith'!A1" display="Bill Smith" xr:uid="{31F6C79A-C024-45D2-B63E-B1BD9EA97574}"/>
    <hyperlink ref="C53" location="'Wallace Smallwood'!A1" display="Wallace Smallwood" xr:uid="{AC57DB6A-3516-40DF-9AEE-456A0CA44730}"/>
    <hyperlink ref="C81" location="'Joe Jarrell'!A1" display="Joe Jarrell" xr:uid="{1A1877FF-0053-4ED5-8A65-29BB875D2B64}"/>
    <hyperlink ref="C28" location="'Katherine Blackard'!A1" display="Katherine Blackard" xr:uid="{402E75D7-6D9D-49B6-8728-E6E7C5EC5522}"/>
    <hyperlink ref="C12" location="'Thomas Murrell'!A1" display="Thomas Murrell" xr:uid="{199DE7FA-DD0E-4628-8D9A-297347C0493B}"/>
    <hyperlink ref="C74" location="'David C'!A1" display="David C" xr:uid="{6DDDDA1B-8291-45C3-997F-C1E520F2FEAB}"/>
    <hyperlink ref="C84" location="'Rick Hahn'!A1" display="Rick Hahn" xr:uid="{E15DA6C7-BE86-4DB3-A083-40D23A647A26}"/>
    <hyperlink ref="C87" location="'Ethan Wheat'!A1" display="Ethan Wheat" xr:uid="{D2AE8CD1-94E6-4D44-903B-A78B82C317C8}"/>
    <hyperlink ref="C31" location="'Adam Plummer'!A1" display="Adam Plummer" xr:uid="{EF46283C-9BAF-457B-A0BD-F4CF451568C4}"/>
    <hyperlink ref="C73" location="'Dan Persful'!A1" display="Dan Persful" xr:uid="{6A70B529-4367-418B-9ABD-44B0D7D73CDB}"/>
    <hyperlink ref="C61" location="'Marvin Batliner'!A1" display="Marvin Batliner" xr:uid="{8160DFA6-2E1B-4C89-A6B1-CF1923AAF937}"/>
    <hyperlink ref="C86" location="'Tim Cross'!A1" display="Tim Cross" xr:uid="{ACD32828-0564-4D59-892A-BE6046FFADF7}"/>
    <hyperlink ref="C29" location="'Greg Smetanko'!A1" display="Greg Smetanko" xr:uid="{AFB6CACB-AEBB-4B58-8C42-3F67F6AEC339}"/>
    <hyperlink ref="C7" location="'Steve Gilliam'!A1" display="Steve Gilliam" xr:uid="{EE110302-B46A-4D13-B5BF-C0D1B1A92908}"/>
    <hyperlink ref="C69" location="'H I Stroth'!A1" display="H.I. Stroth" xr:uid="{25ACDE0E-34AF-4387-8FF6-2EA0C95685D5}"/>
    <hyperlink ref="C85" location="'Jamie Compton'!A1" display="Jamie Compton" xr:uid="{46F4FD13-061E-4E33-81E0-A88345F21AE4}"/>
    <hyperlink ref="C58" location="'Greg Smetanko'!A1" display="Greg Smetanko" xr:uid="{14402386-FADE-40A1-BBD8-6C35C03C8572}"/>
    <hyperlink ref="C88" location="'Dean Dixon'!A1" display="Dean Dixon" xr:uid="{302433B2-BBCD-4CC1-9A96-747760C9EE98}"/>
    <hyperlink ref="C30" location="'Dave Tomlinson'!A1" display="Dave Tomlinson" xr:uid="{B13809DA-C65C-41AF-BB7B-E71D18BEE3B1}"/>
    <hyperlink ref="C33" location="'Emory Viands'!A1" display="Emory Viands" xr:uid="{B9E87AD2-05D9-46D8-B88B-D42DA3B1816C}"/>
    <hyperlink ref="C9" location="'Pam Gates'!A1" display="Pam Gates" xr:uid="{48F43AC0-0661-4FA4-94A9-D63242DCBDBA}"/>
    <hyperlink ref="C13" location="'Doug Gates'!A1" display="Doug Gates" xr:uid="{E2BD0BF6-309F-4CB3-A0BA-16125154406F}"/>
    <hyperlink ref="C11" location="'Max Dixon'!A1" display="Max Dixon" xr:uid="{F9CD9925-FAC0-488B-9F88-9F86544D5BCF}"/>
    <hyperlink ref="C64" location="'Justin Reister'!A1" display="Justin Reister" xr:uid="{78DFC557-E6FA-4EBD-8FB2-D6D6CBB3093F}"/>
    <hyperlink ref="C56" location="'Ann Tucker'!A1" display="Ann Tucker" xr:uid="{7C241095-0D82-40D5-BE14-8C5C6546095F}"/>
    <hyperlink ref="C70" location="'Jeromy Viands'!A1" display="Jeromy Viands" xr:uid="{6585061A-1F53-4247-BC8B-C1AEA1BC5269}"/>
    <hyperlink ref="C32" location="'Kyle Ashlock'!A1" display="Kyle Ashlock" xr:uid="{422790B9-19F1-4002-8578-2FCF10E2FD7D}"/>
    <hyperlink ref="C34" location="'Jerry Kendall'!A1" display="Jerry Kendall" xr:uid="{A6645446-7093-4916-BF78-943E5AEC2D81}"/>
    <hyperlink ref="C57" location="'Josh McGeorge'!A1" display="Josh McGeorge" xr:uid="{1C14EE0D-F931-4B5B-9A5C-4E4CA492935A}"/>
    <hyperlink ref="C67" location="'Jeff Lewis'!A1" display="Jeff Lewis" xr:uid="{CD18DB37-FC9E-435B-B680-41B995735B13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4945-DE66-481A-A158-18D5AD180970}">
  <sheetPr codeName="Sheet40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85</v>
      </c>
      <c r="C2" s="21">
        <v>44451</v>
      </c>
      <c r="D2" s="22" t="s">
        <v>49</v>
      </c>
      <c r="E2" s="23">
        <v>188</v>
      </c>
      <c r="F2" s="23">
        <v>177</v>
      </c>
      <c r="G2" s="23">
        <v>179</v>
      </c>
      <c r="H2" s="23">
        <v>184</v>
      </c>
      <c r="I2" s="23">
        <v>181</v>
      </c>
      <c r="J2" s="23">
        <v>191</v>
      </c>
      <c r="K2" s="24">
        <v>6</v>
      </c>
      <c r="L2" s="24">
        <v>1100</v>
      </c>
      <c r="M2" s="25">
        <v>183.33333333333334</v>
      </c>
      <c r="N2" s="26">
        <v>6</v>
      </c>
      <c r="O2" s="27">
        <v>189.33333333333334</v>
      </c>
    </row>
    <row r="4" spans="1:17" x14ac:dyDescent="0.3">
      <c r="K4" s="7">
        <f>SUM(K2:K3)</f>
        <v>6</v>
      </c>
      <c r="L4" s="7">
        <f>SUM(L2:L3)</f>
        <v>1100</v>
      </c>
      <c r="M4" s="13">
        <f>SUM(L4/K4)</f>
        <v>183.33333333333334</v>
      </c>
      <c r="N4" s="7">
        <f>SUM(N2:N3)</f>
        <v>6</v>
      </c>
      <c r="O4" s="13">
        <f>SUM(M4+N4)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4"/>
    <protectedRange algorithmName="SHA-512" hashValue="ON39YdpmFHfN9f47KpiRvqrKx0V9+erV1CNkpWzYhW/Qyc6aT8rEyCrvauWSYGZK2ia3o7vd3akF07acHAFpOA==" saltValue="yVW9XmDwTqEnmpSGai0KYg==" spinCount="100000" sqref="D2" name="Range1_1_55"/>
  </protectedRanges>
  <conditionalFormatting sqref="H2">
    <cfRule type="top10" dxfId="1868" priority="3" rank="1"/>
  </conditionalFormatting>
  <conditionalFormatting sqref="E2">
    <cfRule type="top10" dxfId="1867" priority="6" rank="1"/>
  </conditionalFormatting>
  <conditionalFormatting sqref="F2">
    <cfRule type="top10" dxfId="1866" priority="1" rank="1"/>
  </conditionalFormatting>
  <conditionalFormatting sqref="G2">
    <cfRule type="top10" dxfId="1865" priority="2" rank="1"/>
  </conditionalFormatting>
  <conditionalFormatting sqref="I2">
    <cfRule type="top10" dxfId="1864" priority="4" rank="1"/>
  </conditionalFormatting>
  <conditionalFormatting sqref="J2">
    <cfRule type="top10" dxfId="1863" priority="5" rank="1"/>
  </conditionalFormatting>
  <hyperlinks>
    <hyperlink ref="Q1" location="'Kentucky Rankings'!A1" display="Back to Ranking" xr:uid="{3802669B-1EA9-4AAF-B12B-0B7CA647F6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51C0B5-8214-45F5-8166-F43B9A71F4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CB8A9-80D4-4AAB-BC1D-07F7EDDA7997}">
  <sheetPr codeName="Sheet43"/>
  <dimension ref="A1:Q6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29</v>
      </c>
      <c r="B2" s="20" t="s">
        <v>91</v>
      </c>
      <c r="C2" s="21">
        <v>44336</v>
      </c>
      <c r="D2" s="22" t="s">
        <v>28</v>
      </c>
      <c r="E2" s="23">
        <v>153</v>
      </c>
      <c r="F2" s="23">
        <v>167</v>
      </c>
      <c r="G2" s="23">
        <v>167</v>
      </c>
      <c r="H2" s="23"/>
      <c r="I2" s="23"/>
      <c r="J2" s="23"/>
      <c r="K2" s="24">
        <v>3</v>
      </c>
      <c r="L2" s="24">
        <v>487</v>
      </c>
      <c r="M2" s="25">
        <v>162.33333333333334</v>
      </c>
      <c r="N2" s="26">
        <v>3</v>
      </c>
      <c r="O2" s="27">
        <v>165.33333333333334</v>
      </c>
    </row>
    <row r="3" spans="1:17" x14ac:dyDescent="0.3">
      <c r="A3" s="19" t="s">
        <v>48</v>
      </c>
      <c r="B3" s="20" t="s">
        <v>91</v>
      </c>
      <c r="C3" s="21">
        <v>44364</v>
      </c>
      <c r="D3" s="22" t="s">
        <v>28</v>
      </c>
      <c r="E3" s="23">
        <v>185</v>
      </c>
      <c r="F3" s="23">
        <v>190</v>
      </c>
      <c r="G3" s="23">
        <v>185</v>
      </c>
      <c r="H3" s="23"/>
      <c r="I3" s="23"/>
      <c r="J3" s="23"/>
      <c r="K3" s="24">
        <v>3</v>
      </c>
      <c r="L3" s="24">
        <v>560</v>
      </c>
      <c r="M3" s="25">
        <v>186.66666666666666</v>
      </c>
      <c r="N3" s="26">
        <v>3</v>
      </c>
      <c r="O3" s="27">
        <v>189.66666666666666</v>
      </c>
    </row>
    <row r="4" spans="1:17" x14ac:dyDescent="0.3">
      <c r="A4" s="19" t="s">
        <v>48</v>
      </c>
      <c r="B4" s="20" t="s">
        <v>91</v>
      </c>
      <c r="C4" s="21">
        <v>44462</v>
      </c>
      <c r="D4" s="22" t="s">
        <v>28</v>
      </c>
      <c r="E4" s="23">
        <v>184</v>
      </c>
      <c r="F4" s="23">
        <v>187</v>
      </c>
      <c r="G4" s="23">
        <v>191</v>
      </c>
      <c r="H4" s="23">
        <v>183</v>
      </c>
      <c r="I4" s="23"/>
      <c r="J4" s="23"/>
      <c r="K4" s="24">
        <v>4</v>
      </c>
      <c r="L4" s="24">
        <v>745</v>
      </c>
      <c r="M4" s="25">
        <v>186.25</v>
      </c>
      <c r="N4" s="26">
        <v>2</v>
      </c>
      <c r="O4" s="27">
        <v>188.25</v>
      </c>
    </row>
    <row r="6" spans="1:17" x14ac:dyDescent="0.3">
      <c r="K6" s="7">
        <f>SUM(K2:K5)</f>
        <v>10</v>
      </c>
      <c r="L6" s="7">
        <f>SUM(L2:L5)</f>
        <v>1792</v>
      </c>
      <c r="M6" s="13">
        <f>SUM(L6/K6)</f>
        <v>179.2</v>
      </c>
      <c r="N6" s="7">
        <f>SUM(N2:N5)</f>
        <v>8</v>
      </c>
      <c r="O6" s="13">
        <f>SUM(M6+N6)</f>
        <v>187.2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C2" name="Range1_23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6_1"/>
    <protectedRange algorithmName="SHA-512" hashValue="ON39YdpmFHfN9f47KpiRvqrKx0V9+erV1CNkpWzYhW/Qyc6aT8rEyCrvauWSYGZK2ia3o7vd3akF07acHAFpOA==" saltValue="yVW9XmDwTqEnmpSGai0KYg==" spinCount="100000" sqref="I3:J3 C3" name="Range1_35"/>
    <protectedRange algorithmName="SHA-512" hashValue="ON39YdpmFHfN9f47KpiRvqrKx0V9+erV1CNkpWzYhW/Qyc6aT8rEyCrvauWSYGZK2ia3o7vd3akF07acHAFpOA==" saltValue="yVW9XmDwTqEnmpSGai0KYg==" spinCount="100000" sqref="D3" name="Range1_1_27"/>
    <protectedRange algorithmName="SHA-512" hashValue="ON39YdpmFHfN9f47KpiRvqrKx0V9+erV1CNkpWzYhW/Qyc6aT8rEyCrvauWSYGZK2ia3o7vd3akF07acHAFpOA==" saltValue="yVW9XmDwTqEnmpSGai0KYg==" spinCount="100000" sqref="E3:H3" name="Range1_3_10"/>
    <protectedRange algorithmName="SHA-512" hashValue="ON39YdpmFHfN9f47KpiRvqrKx0V9+erV1CNkpWzYhW/Qyc6aT8rEyCrvauWSYGZK2ia3o7vd3akF07acHAFpOA==" saltValue="yVW9XmDwTqEnmpSGai0KYg==" spinCount="100000" sqref="I4:J4 C4 B2:B4" name="Range1_7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862" priority="19" rank="1"/>
  </conditionalFormatting>
  <conditionalFormatting sqref="G2">
    <cfRule type="top10" dxfId="1861" priority="18" rank="1"/>
  </conditionalFormatting>
  <conditionalFormatting sqref="H2">
    <cfRule type="top10" dxfId="1860" priority="17" rank="1"/>
  </conditionalFormatting>
  <conditionalFormatting sqref="I2">
    <cfRule type="top10" dxfId="1859" priority="15" rank="1"/>
  </conditionalFormatting>
  <conditionalFormatting sqref="J2">
    <cfRule type="top10" dxfId="1858" priority="16" rank="1"/>
  </conditionalFormatting>
  <conditionalFormatting sqref="E2">
    <cfRule type="top10" dxfId="1857" priority="20" rank="1"/>
  </conditionalFormatting>
  <conditionalFormatting sqref="F3">
    <cfRule type="top10" dxfId="1856" priority="12" rank="1"/>
  </conditionalFormatting>
  <conditionalFormatting sqref="I3">
    <cfRule type="top10" dxfId="1855" priority="9" rank="1"/>
    <cfRule type="top10" dxfId="1854" priority="14" rank="1"/>
  </conditionalFormatting>
  <conditionalFormatting sqref="E3">
    <cfRule type="top10" dxfId="1853" priority="13" rank="1"/>
  </conditionalFormatting>
  <conditionalFormatting sqref="G3">
    <cfRule type="top10" dxfId="1852" priority="11" rank="1"/>
  </conditionalFormatting>
  <conditionalFormatting sqref="H3">
    <cfRule type="top10" dxfId="1851" priority="10" rank="1"/>
  </conditionalFormatting>
  <conditionalFormatting sqref="J3">
    <cfRule type="top10" dxfId="1850" priority="8" rank="1"/>
  </conditionalFormatting>
  <conditionalFormatting sqref="F4">
    <cfRule type="top10" dxfId="1849" priority="5" rank="1"/>
  </conditionalFormatting>
  <conditionalFormatting sqref="I4">
    <cfRule type="top10" dxfId="1848" priority="2" rank="1"/>
    <cfRule type="top10" dxfId="1847" priority="7" rank="1"/>
  </conditionalFormatting>
  <conditionalFormatting sqref="E4">
    <cfRule type="top10" dxfId="1846" priority="6" rank="1"/>
  </conditionalFormatting>
  <conditionalFormatting sqref="G4">
    <cfRule type="top10" dxfId="1845" priority="4" rank="1"/>
  </conditionalFormatting>
  <conditionalFormatting sqref="H4">
    <cfRule type="top10" dxfId="1844" priority="3" rank="1"/>
  </conditionalFormatting>
  <conditionalFormatting sqref="J4">
    <cfRule type="top10" dxfId="1843" priority="1" rank="1"/>
  </conditionalFormatting>
  <hyperlinks>
    <hyperlink ref="Q1" location="'Kentucky Rankings'!A1" display="Back to Ranking" xr:uid="{731A76F0-97FB-4187-823F-524AEBB7AD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89F04A-116B-4842-9A00-B960692D5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1AD7-D270-48A8-B6EA-8A363E23A474}">
  <sheetPr codeName="Sheet7"/>
  <dimension ref="A1:Q18"/>
  <sheetViews>
    <sheetView workbookViewId="0">
      <selection activeCell="A16" sqref="A16:O16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39</v>
      </c>
      <c r="C2" s="21">
        <v>44304</v>
      </c>
      <c r="D2" s="22" t="s">
        <v>49</v>
      </c>
      <c r="E2" s="23">
        <v>194</v>
      </c>
      <c r="F2" s="23">
        <v>199.001</v>
      </c>
      <c r="G2" s="23">
        <v>196</v>
      </c>
      <c r="H2" s="23">
        <v>195</v>
      </c>
      <c r="I2" s="23"/>
      <c r="J2" s="23"/>
      <c r="K2" s="24">
        <v>4</v>
      </c>
      <c r="L2" s="24">
        <v>784.00099999999998</v>
      </c>
      <c r="M2" s="25">
        <v>196.00024999999999</v>
      </c>
      <c r="N2" s="26">
        <v>2</v>
      </c>
      <c r="O2" s="27">
        <v>198.00024999999999</v>
      </c>
    </row>
    <row r="3" spans="1:17" x14ac:dyDescent="0.3">
      <c r="A3" s="19" t="s">
        <v>48</v>
      </c>
      <c r="B3" s="20" t="s">
        <v>39</v>
      </c>
      <c r="C3" s="21">
        <v>44353</v>
      </c>
      <c r="D3" s="22" t="s">
        <v>49</v>
      </c>
      <c r="E3" s="23">
        <v>196</v>
      </c>
      <c r="F3" s="23">
        <v>198</v>
      </c>
      <c r="G3" s="23">
        <v>195</v>
      </c>
      <c r="H3" s="23">
        <v>198</v>
      </c>
      <c r="I3" s="23">
        <v>198</v>
      </c>
      <c r="J3" s="23">
        <v>199</v>
      </c>
      <c r="K3" s="24">
        <v>6</v>
      </c>
      <c r="L3" s="24">
        <v>1184</v>
      </c>
      <c r="M3" s="25">
        <v>197.33333333333334</v>
      </c>
      <c r="N3" s="26">
        <v>10</v>
      </c>
      <c r="O3" s="27">
        <v>207.33333333333334</v>
      </c>
    </row>
    <row r="4" spans="1:17" x14ac:dyDescent="0.3">
      <c r="A4" s="19" t="s">
        <v>48</v>
      </c>
      <c r="B4" s="20" t="s">
        <v>39</v>
      </c>
      <c r="C4" s="21">
        <v>44370</v>
      </c>
      <c r="D4" s="22" t="s">
        <v>49</v>
      </c>
      <c r="E4" s="23">
        <v>196</v>
      </c>
      <c r="F4" s="23">
        <v>200</v>
      </c>
      <c r="G4" s="23">
        <v>196</v>
      </c>
      <c r="H4" s="23">
        <v>196</v>
      </c>
      <c r="I4" s="23"/>
      <c r="J4" s="23"/>
      <c r="K4" s="24">
        <v>4</v>
      </c>
      <c r="L4" s="24">
        <v>788</v>
      </c>
      <c r="M4" s="25">
        <v>197</v>
      </c>
      <c r="N4" s="26">
        <v>6</v>
      </c>
      <c r="O4" s="27">
        <v>203</v>
      </c>
    </row>
    <row r="5" spans="1:17" x14ac:dyDescent="0.3">
      <c r="A5" s="19" t="s">
        <v>48</v>
      </c>
      <c r="B5" s="20" t="s">
        <v>39</v>
      </c>
      <c r="C5" s="21">
        <v>44388</v>
      </c>
      <c r="D5" s="22" t="s">
        <v>49</v>
      </c>
      <c r="E5" s="23">
        <v>199.001</v>
      </c>
      <c r="F5" s="23">
        <v>200</v>
      </c>
      <c r="G5" s="23">
        <v>198</v>
      </c>
      <c r="H5" s="23">
        <v>196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9</v>
      </c>
      <c r="O5" s="27">
        <v>207.25024999999999</v>
      </c>
    </row>
    <row r="6" spans="1:17" x14ac:dyDescent="0.3">
      <c r="A6" s="19" t="s">
        <v>48</v>
      </c>
      <c r="B6" s="20" t="s">
        <v>39</v>
      </c>
      <c r="C6" s="21">
        <v>44405</v>
      </c>
      <c r="D6" s="22" t="s">
        <v>49</v>
      </c>
      <c r="E6" s="23">
        <v>198</v>
      </c>
      <c r="F6" s="23">
        <v>197</v>
      </c>
      <c r="G6" s="23">
        <v>198</v>
      </c>
      <c r="H6" s="23">
        <v>199</v>
      </c>
      <c r="I6" s="23"/>
      <c r="J6" s="23"/>
      <c r="K6" s="24">
        <v>4</v>
      </c>
      <c r="L6" s="24">
        <v>792</v>
      </c>
      <c r="M6" s="25">
        <v>198</v>
      </c>
      <c r="N6" s="26">
        <v>7</v>
      </c>
      <c r="O6" s="27">
        <v>205</v>
      </c>
    </row>
    <row r="7" spans="1:17" x14ac:dyDescent="0.3">
      <c r="A7" s="19" t="s">
        <v>48</v>
      </c>
      <c r="B7" s="20" t="s">
        <v>39</v>
      </c>
      <c r="C7" s="21">
        <v>44416</v>
      </c>
      <c r="D7" s="22" t="s">
        <v>49</v>
      </c>
      <c r="E7" s="23">
        <v>195</v>
      </c>
      <c r="F7" s="23">
        <v>197</v>
      </c>
      <c r="G7" s="23">
        <v>197</v>
      </c>
      <c r="H7" s="23">
        <v>197.001</v>
      </c>
      <c r="I7" s="23"/>
      <c r="J7" s="23"/>
      <c r="K7" s="24">
        <v>4</v>
      </c>
      <c r="L7" s="24">
        <v>786.00099999999998</v>
      </c>
      <c r="M7" s="25">
        <v>196.50024999999999</v>
      </c>
      <c r="N7" s="26">
        <v>5</v>
      </c>
      <c r="O7" s="27">
        <v>201.50024999999999</v>
      </c>
    </row>
    <row r="8" spans="1:17" x14ac:dyDescent="0.3">
      <c r="A8" s="19" t="s">
        <v>48</v>
      </c>
      <c r="B8" s="20" t="s">
        <v>39</v>
      </c>
      <c r="C8" s="21">
        <v>44429</v>
      </c>
      <c r="D8" s="22" t="s">
        <v>58</v>
      </c>
      <c r="E8" s="23">
        <v>199</v>
      </c>
      <c r="F8" s="23">
        <v>198</v>
      </c>
      <c r="G8" s="23">
        <v>197</v>
      </c>
      <c r="H8" s="23">
        <v>197</v>
      </c>
      <c r="I8" s="23"/>
      <c r="J8" s="23"/>
      <c r="K8" s="24">
        <v>4</v>
      </c>
      <c r="L8" s="24">
        <v>791</v>
      </c>
      <c r="M8" s="25">
        <v>197.75</v>
      </c>
      <c r="N8" s="26">
        <v>7</v>
      </c>
      <c r="O8" s="27">
        <v>204.75</v>
      </c>
    </row>
    <row r="9" spans="1:17" x14ac:dyDescent="0.3">
      <c r="A9" s="19" t="s">
        <v>48</v>
      </c>
      <c r="B9" s="20" t="s">
        <v>39</v>
      </c>
      <c r="C9" s="21">
        <v>44433</v>
      </c>
      <c r="D9" s="22" t="s">
        <v>49</v>
      </c>
      <c r="E9" s="23">
        <v>197</v>
      </c>
      <c r="F9" s="23">
        <v>197</v>
      </c>
      <c r="G9" s="23">
        <v>199</v>
      </c>
      <c r="H9" s="23">
        <v>200.001</v>
      </c>
      <c r="I9" s="23"/>
      <c r="J9" s="23"/>
      <c r="K9" s="24">
        <v>4</v>
      </c>
      <c r="L9" s="24">
        <v>793.00099999999998</v>
      </c>
      <c r="M9" s="25">
        <v>198.25024999999999</v>
      </c>
      <c r="N9" s="26">
        <v>5</v>
      </c>
      <c r="O9" s="27">
        <v>203.25024999999999</v>
      </c>
    </row>
    <row r="10" spans="1:17" x14ac:dyDescent="0.3">
      <c r="A10" s="19" t="s">
        <v>48</v>
      </c>
      <c r="B10" s="20" t="s">
        <v>39</v>
      </c>
      <c r="C10" s="21">
        <v>44451</v>
      </c>
      <c r="D10" s="22" t="s">
        <v>49</v>
      </c>
      <c r="E10" s="23">
        <v>199</v>
      </c>
      <c r="F10" s="23">
        <v>195</v>
      </c>
      <c r="G10" s="23">
        <v>197.001</v>
      </c>
      <c r="H10" s="23">
        <v>198.001</v>
      </c>
      <c r="I10" s="23">
        <v>198</v>
      </c>
      <c r="J10" s="23">
        <v>197</v>
      </c>
      <c r="K10" s="24">
        <v>6</v>
      </c>
      <c r="L10" s="24">
        <v>1184.002</v>
      </c>
      <c r="M10" s="25">
        <v>197.33366666666666</v>
      </c>
      <c r="N10" s="26">
        <v>18</v>
      </c>
      <c r="O10" s="27">
        <v>215.33366666666666</v>
      </c>
    </row>
    <row r="11" spans="1:17" x14ac:dyDescent="0.3">
      <c r="A11" s="19" t="s">
        <v>48</v>
      </c>
      <c r="B11" s="20" t="s">
        <v>39</v>
      </c>
      <c r="C11" s="21">
        <v>44458</v>
      </c>
      <c r="D11" s="22" t="s">
        <v>58</v>
      </c>
      <c r="E11" s="23">
        <v>197</v>
      </c>
      <c r="F11" s="23">
        <v>200</v>
      </c>
      <c r="G11" s="23">
        <v>196</v>
      </c>
      <c r="H11" s="23">
        <v>199.001</v>
      </c>
      <c r="I11" s="23"/>
      <c r="J11" s="23"/>
      <c r="K11" s="24">
        <v>4</v>
      </c>
      <c r="L11" s="24">
        <v>792.00099999999998</v>
      </c>
      <c r="M11" s="25">
        <v>198.00024999999999</v>
      </c>
      <c r="N11" s="26">
        <v>7</v>
      </c>
      <c r="O11" s="27">
        <v>205.00024999999999</v>
      </c>
    </row>
    <row r="12" spans="1:17" x14ac:dyDescent="0.3">
      <c r="A12" s="19" t="s">
        <v>48</v>
      </c>
      <c r="B12" s="20" t="s">
        <v>39</v>
      </c>
      <c r="C12" s="21">
        <v>44468</v>
      </c>
      <c r="D12" s="22" t="s">
        <v>49</v>
      </c>
      <c r="E12" s="23">
        <v>199.001</v>
      </c>
      <c r="F12" s="23">
        <v>196</v>
      </c>
      <c r="G12" s="23">
        <v>198</v>
      </c>
      <c r="H12" s="23">
        <v>198</v>
      </c>
      <c r="I12" s="23"/>
      <c r="J12" s="23"/>
      <c r="K12" s="24">
        <v>4</v>
      </c>
      <c r="L12" s="24">
        <v>791.00099999999998</v>
      </c>
      <c r="M12" s="25">
        <v>197.75024999999999</v>
      </c>
      <c r="N12" s="26">
        <v>4</v>
      </c>
      <c r="O12" s="27">
        <v>201.75024999999999</v>
      </c>
    </row>
    <row r="13" spans="1:17" x14ac:dyDescent="0.3">
      <c r="A13" s="19" t="s">
        <v>48</v>
      </c>
      <c r="B13" s="20" t="s">
        <v>39</v>
      </c>
      <c r="C13" s="21">
        <v>44479</v>
      </c>
      <c r="D13" s="22" t="s">
        <v>49</v>
      </c>
      <c r="E13" s="23">
        <v>190</v>
      </c>
      <c r="F13" s="23">
        <v>197.001</v>
      </c>
      <c r="G13" s="23">
        <v>199</v>
      </c>
      <c r="H13" s="23">
        <v>193</v>
      </c>
      <c r="I13" s="23"/>
      <c r="J13" s="23"/>
      <c r="K13" s="24">
        <v>4</v>
      </c>
      <c r="L13" s="24">
        <v>779.00099999999998</v>
      </c>
      <c r="M13" s="25">
        <v>194.75024999999999</v>
      </c>
      <c r="N13" s="26">
        <v>4</v>
      </c>
      <c r="O13" s="27">
        <v>198.75024999999999</v>
      </c>
    </row>
    <row r="14" spans="1:17" x14ac:dyDescent="0.3">
      <c r="A14" s="19" t="s">
        <v>48</v>
      </c>
      <c r="B14" s="20" t="s">
        <v>39</v>
      </c>
      <c r="C14" s="21">
        <v>44486</v>
      </c>
      <c r="D14" s="22" t="s">
        <v>58</v>
      </c>
      <c r="E14" s="23">
        <v>191</v>
      </c>
      <c r="F14" s="23">
        <v>194</v>
      </c>
      <c r="G14" s="23">
        <v>197</v>
      </c>
      <c r="H14" s="23">
        <v>197</v>
      </c>
      <c r="I14" s="23">
        <v>197</v>
      </c>
      <c r="J14" s="23">
        <v>197</v>
      </c>
      <c r="K14" s="24">
        <v>6</v>
      </c>
      <c r="L14" s="24">
        <v>1173</v>
      </c>
      <c r="M14" s="25">
        <v>195.5</v>
      </c>
      <c r="N14" s="26">
        <v>4</v>
      </c>
      <c r="O14" s="27">
        <v>199.5</v>
      </c>
    </row>
    <row r="15" spans="1:17" x14ac:dyDescent="0.3">
      <c r="A15" s="19" t="s">
        <v>48</v>
      </c>
      <c r="B15" s="20" t="s">
        <v>39</v>
      </c>
      <c r="C15" s="21">
        <v>44489</v>
      </c>
      <c r="D15" s="22" t="s">
        <v>49</v>
      </c>
      <c r="E15" s="23">
        <v>195</v>
      </c>
      <c r="F15" s="23">
        <v>197</v>
      </c>
      <c r="G15" s="23">
        <v>197</v>
      </c>
      <c r="H15" s="23">
        <v>199.001</v>
      </c>
      <c r="I15" s="23"/>
      <c r="J15" s="23"/>
      <c r="K15" s="24">
        <v>4</v>
      </c>
      <c r="L15" s="24">
        <v>788.00099999999998</v>
      </c>
      <c r="M15" s="25">
        <v>197.00024999999999</v>
      </c>
      <c r="N15" s="26">
        <v>4</v>
      </c>
      <c r="O15" s="27">
        <v>201.00024999999999</v>
      </c>
    </row>
    <row r="16" spans="1:17" x14ac:dyDescent="0.3">
      <c r="A16" s="19" t="s">
        <v>48</v>
      </c>
      <c r="B16" s="20" t="s">
        <v>39</v>
      </c>
      <c r="C16" s="21">
        <v>44500</v>
      </c>
      <c r="D16" s="22" t="s">
        <v>49</v>
      </c>
      <c r="E16" s="23">
        <v>195</v>
      </c>
      <c r="F16" s="23">
        <v>197</v>
      </c>
      <c r="G16" s="23">
        <v>192</v>
      </c>
      <c r="H16" s="23">
        <v>192</v>
      </c>
      <c r="I16" s="23"/>
      <c r="J16" s="23"/>
      <c r="K16" s="24">
        <v>4</v>
      </c>
      <c r="L16" s="24">
        <v>776</v>
      </c>
      <c r="M16" s="25">
        <v>194</v>
      </c>
      <c r="N16" s="26">
        <v>2</v>
      </c>
      <c r="O16" s="27">
        <v>196</v>
      </c>
    </row>
    <row r="18" spans="11:15" x14ac:dyDescent="0.3">
      <c r="K18" s="7">
        <f>SUM(K2:K17)</f>
        <v>66</v>
      </c>
      <c r="L18" s="7">
        <f>SUM(L2:L17)</f>
        <v>12994.010000000002</v>
      </c>
      <c r="M18" s="13">
        <f>SUM(L18/K18)</f>
        <v>196.87893939393942</v>
      </c>
      <c r="N18" s="7">
        <f>SUM(N2:N17)</f>
        <v>94</v>
      </c>
      <c r="O18" s="13">
        <f>SUM(M18+N18)</f>
        <v>290.87893939393939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47_1"/>
    <protectedRange algorithmName="SHA-512" hashValue="ON39YdpmFHfN9f47KpiRvqrKx0V9+erV1CNkpWzYhW/Qyc6aT8rEyCrvauWSYGZK2ia3o7vd3akF07acHAFpOA==" saltValue="yVW9XmDwTqEnmpSGai0KYg==" spinCount="100000" sqref="D6" name="Range1_1_38_1"/>
    <protectedRange algorithmName="SHA-512" hashValue="ON39YdpmFHfN9f47KpiRvqrKx0V9+erV1CNkpWzYhW/Qyc6aT8rEyCrvauWSYGZK2ia3o7vd3akF07acHAFpOA==" saltValue="yVW9XmDwTqEnmpSGai0KYg==" spinCount="100000" sqref="E6:H6" name="Range1_3_14_1"/>
    <protectedRange algorithmName="SHA-512" hashValue="ON39YdpmFHfN9f47KpiRvqrKx0V9+erV1CNkpWzYhW/Qyc6aT8rEyCrvauWSYGZK2ia3o7vd3akF07acHAFpOA==" saltValue="yVW9XmDwTqEnmpSGai0KYg==" spinCount="100000" sqref="I7:J7 B7:C7" name="Range1_51"/>
    <protectedRange algorithmName="SHA-512" hashValue="ON39YdpmFHfN9f47KpiRvqrKx0V9+erV1CNkpWzYhW/Qyc6aT8rEyCrvauWSYGZK2ia3o7vd3akF07acHAFpOA==" saltValue="yVW9XmDwTqEnmpSGai0KYg==" spinCount="100000" sqref="D7" name="Range1_1_42"/>
    <protectedRange algorithmName="SHA-512" hashValue="ON39YdpmFHfN9f47KpiRvqrKx0V9+erV1CNkpWzYhW/Qyc6aT8rEyCrvauWSYGZK2ia3o7vd3akF07acHAFpOA==" saltValue="yVW9XmDwTqEnmpSGai0KYg==" spinCount="100000" sqref="E7:H7" name="Range1_3_15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46"/>
    <protectedRange algorithmName="SHA-512" hashValue="ON39YdpmFHfN9f47KpiRvqrKx0V9+erV1CNkpWzYhW/Qyc6aT8rEyCrvauWSYGZK2ia3o7vd3akF07acHAFpOA==" saltValue="yVW9XmDwTqEnmpSGai0KYg==" spinCount="100000" sqref="E8:H8" name="Range1_3_16"/>
    <protectedRange algorithmName="SHA-512" hashValue="ON39YdpmFHfN9f47KpiRvqrKx0V9+erV1CNkpWzYhW/Qyc6aT8rEyCrvauWSYGZK2ia3o7vd3akF07acHAFpOA==" saltValue="yVW9XmDwTqEnmpSGai0KYg==" spinCount="100000" sqref="I9:J9 B9:C9" name="Range1_58"/>
    <protectedRange algorithmName="SHA-512" hashValue="ON39YdpmFHfN9f47KpiRvqrKx0V9+erV1CNkpWzYhW/Qyc6aT8rEyCrvauWSYGZK2ia3o7vd3akF07acHAFpOA==" saltValue="yVW9XmDwTqEnmpSGai0KYg==" spinCount="100000" sqref="D9" name="Range1_1_49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I10:J10 B10:C10" name="Range1_62"/>
    <protectedRange algorithmName="SHA-512" hashValue="ON39YdpmFHfN9f47KpiRvqrKx0V9+erV1CNkpWzYhW/Qyc6aT8rEyCrvauWSYGZK2ia3o7vd3akF07acHAFpOA==" saltValue="yVW9XmDwTqEnmpSGai0KYg==" spinCount="100000" sqref="D10" name="Range1_1_53"/>
    <protectedRange algorithmName="SHA-512" hashValue="ON39YdpmFHfN9f47KpiRvqrKx0V9+erV1CNkpWzYhW/Qyc6aT8rEyCrvauWSYGZK2ia3o7vd3akF07acHAFpOA==" saltValue="yVW9XmDwTqEnmpSGai0KYg==" spinCount="100000" sqref="E10:H10" name="Range1_3_18"/>
    <protectedRange algorithmName="SHA-512" hashValue="ON39YdpmFHfN9f47KpiRvqrKx0V9+erV1CNkpWzYhW/Qyc6aT8rEyCrvauWSYGZK2ia3o7vd3akF07acHAFpOA==" saltValue="yVW9XmDwTqEnmpSGai0KYg==" spinCount="100000" sqref="I11:J11 B11:C11" name="Range1_68"/>
    <protectedRange algorithmName="SHA-512" hashValue="ON39YdpmFHfN9f47KpiRvqrKx0V9+erV1CNkpWzYhW/Qyc6aT8rEyCrvauWSYGZK2ia3o7vd3akF07acHAFpOA==" saltValue="yVW9XmDwTqEnmpSGai0KYg==" spinCount="100000" sqref="D11" name="Range1_1_57"/>
    <protectedRange algorithmName="SHA-512" hashValue="ON39YdpmFHfN9f47KpiRvqrKx0V9+erV1CNkpWzYhW/Qyc6aT8rEyCrvauWSYGZK2ia3o7vd3akF07acHAFpOA==" saltValue="yVW9XmDwTqEnmpSGai0KYg==" spinCount="100000" sqref="E11:H11" name="Range1_3_19"/>
    <protectedRange algorithmName="SHA-512" hashValue="ON39YdpmFHfN9f47KpiRvqrKx0V9+erV1CNkpWzYhW/Qyc6aT8rEyCrvauWSYGZK2ia3o7vd3akF07acHAFpOA==" saltValue="yVW9XmDwTqEnmpSGai0KYg==" spinCount="100000" sqref="I12:J12 B12:C12" name="Range1_1_60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E12:H12" name="Range1_3_4_1"/>
    <protectedRange algorithmName="SHA-512" hashValue="ON39YdpmFHfN9f47KpiRvqrKx0V9+erV1CNkpWzYhW/Qyc6aT8rEyCrvauWSYGZK2ia3o7vd3akF07acHAFpOA==" saltValue="yVW9XmDwTqEnmpSGai0KYg==" spinCount="100000" sqref="I13:J13 B13:C13" name="Range1_71"/>
    <protectedRange algorithmName="SHA-512" hashValue="ON39YdpmFHfN9f47KpiRvqrKx0V9+erV1CNkpWzYhW/Qyc6aT8rEyCrvauWSYGZK2ia3o7vd3akF07acHAFpOA==" saltValue="yVW9XmDwTqEnmpSGai0KYg==" spinCount="100000" sqref="D13" name="Range1_1_61"/>
    <protectedRange algorithmName="SHA-512" hashValue="ON39YdpmFHfN9f47KpiRvqrKx0V9+erV1CNkpWzYhW/Qyc6aT8rEyCrvauWSYGZK2ia3o7vd3akF07acHAFpOA==" saltValue="yVW9XmDwTqEnmpSGai0KYg==" spinCount="100000" sqref="E13:H13" name="Range1_3_20"/>
    <protectedRange algorithmName="SHA-512" hashValue="ON39YdpmFHfN9f47KpiRvqrKx0V9+erV1CNkpWzYhW/Qyc6aT8rEyCrvauWSYGZK2ia3o7vd3akF07acHAFpOA==" saltValue="yVW9XmDwTqEnmpSGai0KYg==" spinCount="100000" sqref="I14:J14 B14:C14" name="Range1_75"/>
    <protectedRange algorithmName="SHA-512" hashValue="ON39YdpmFHfN9f47KpiRvqrKx0V9+erV1CNkpWzYhW/Qyc6aT8rEyCrvauWSYGZK2ia3o7vd3akF07acHAFpOA==" saltValue="yVW9XmDwTqEnmpSGai0KYg==" spinCount="100000" sqref="D14" name="Range1_1_65"/>
    <protectedRange algorithmName="SHA-512" hashValue="ON39YdpmFHfN9f47KpiRvqrKx0V9+erV1CNkpWzYhW/Qyc6aT8rEyCrvauWSYGZK2ia3o7vd3akF07acHAFpOA==" saltValue="yVW9XmDwTqEnmpSGai0KYg==" spinCount="100000" sqref="E14:H14" name="Range1_3_21"/>
    <protectedRange algorithmName="SHA-512" hashValue="ON39YdpmFHfN9f47KpiRvqrKx0V9+erV1CNkpWzYhW/Qyc6aT8rEyCrvauWSYGZK2ia3o7vd3akF07acHAFpOA==" saltValue="yVW9XmDwTqEnmpSGai0KYg==" spinCount="100000" sqref="I15:J15 B15:C15" name="Range1_79"/>
    <protectedRange algorithmName="SHA-512" hashValue="ON39YdpmFHfN9f47KpiRvqrKx0V9+erV1CNkpWzYhW/Qyc6aT8rEyCrvauWSYGZK2ia3o7vd3akF07acHAFpOA==" saltValue="yVW9XmDwTqEnmpSGai0KYg==" spinCount="100000" sqref="D15" name="Range1_1_69"/>
    <protectedRange algorithmName="SHA-512" hashValue="ON39YdpmFHfN9f47KpiRvqrKx0V9+erV1CNkpWzYhW/Qyc6aT8rEyCrvauWSYGZK2ia3o7vd3akF07acHAFpOA==" saltValue="yVW9XmDwTqEnmpSGai0KYg==" spinCount="100000" sqref="E15:H15" name="Range1_3_22"/>
    <protectedRange algorithmName="SHA-512" hashValue="ON39YdpmFHfN9f47KpiRvqrKx0V9+erV1CNkpWzYhW/Qyc6aT8rEyCrvauWSYGZK2ia3o7vd3akF07acHAFpOA==" saltValue="yVW9XmDwTqEnmpSGai0KYg==" spinCount="100000" sqref="I16:J16 B16:C16" name="Range1_81"/>
    <protectedRange algorithmName="SHA-512" hashValue="ON39YdpmFHfN9f47KpiRvqrKx0V9+erV1CNkpWzYhW/Qyc6aT8rEyCrvauWSYGZK2ia3o7vd3akF07acHAFpOA==" saltValue="yVW9XmDwTqEnmpSGai0KYg==" spinCount="100000" sqref="D16" name="Range1_1_71"/>
    <protectedRange algorithmName="SHA-512" hashValue="ON39YdpmFHfN9f47KpiRvqrKx0V9+erV1CNkpWzYhW/Qyc6aT8rEyCrvauWSYGZK2ia3o7vd3akF07acHAFpOA==" saltValue="yVW9XmDwTqEnmpSGai0KYg==" spinCount="100000" sqref="E16:H16" name="Range1_3_23"/>
  </protectedRanges>
  <conditionalFormatting sqref="F2">
    <cfRule type="top10" dxfId="1842" priority="110" rank="1"/>
  </conditionalFormatting>
  <conditionalFormatting sqref="I2">
    <cfRule type="top10" dxfId="1841" priority="107" rank="1"/>
    <cfRule type="top10" dxfId="1840" priority="112" rank="1"/>
  </conditionalFormatting>
  <conditionalFormatting sqref="E2">
    <cfRule type="top10" dxfId="1839" priority="111" rank="1"/>
  </conditionalFormatting>
  <conditionalFormatting sqref="G2">
    <cfRule type="top10" dxfId="1838" priority="109" rank="1"/>
  </conditionalFormatting>
  <conditionalFormatting sqref="H2">
    <cfRule type="top10" dxfId="1837" priority="108" rank="1"/>
  </conditionalFormatting>
  <conditionalFormatting sqref="J2">
    <cfRule type="top10" dxfId="1836" priority="106" rank="1"/>
  </conditionalFormatting>
  <conditionalFormatting sqref="F3">
    <cfRule type="top10" dxfId="1835" priority="103" rank="1"/>
  </conditionalFormatting>
  <conditionalFormatting sqref="I3">
    <cfRule type="top10" dxfId="1834" priority="100" rank="1"/>
    <cfRule type="top10" dxfId="1833" priority="105" rank="1"/>
  </conditionalFormatting>
  <conditionalFormatting sqref="E3">
    <cfRule type="top10" dxfId="1832" priority="104" rank="1"/>
  </conditionalFormatting>
  <conditionalFormatting sqref="G3">
    <cfRule type="top10" dxfId="1831" priority="102" rank="1"/>
  </conditionalFormatting>
  <conditionalFormatting sqref="H3">
    <cfRule type="top10" dxfId="1830" priority="101" rank="1"/>
  </conditionalFormatting>
  <conditionalFormatting sqref="J3">
    <cfRule type="top10" dxfId="1829" priority="99" rank="1"/>
  </conditionalFormatting>
  <conditionalFormatting sqref="F4">
    <cfRule type="top10" dxfId="1828" priority="96" rank="1"/>
  </conditionalFormatting>
  <conditionalFormatting sqref="I4">
    <cfRule type="top10" dxfId="1827" priority="93" rank="1"/>
    <cfRule type="top10" dxfId="1826" priority="98" rank="1"/>
  </conditionalFormatting>
  <conditionalFormatting sqref="E4">
    <cfRule type="top10" dxfId="1825" priority="97" rank="1"/>
  </conditionalFormatting>
  <conditionalFormatting sqref="G4">
    <cfRule type="top10" dxfId="1824" priority="95" rank="1"/>
  </conditionalFormatting>
  <conditionalFormatting sqref="H4">
    <cfRule type="top10" dxfId="1823" priority="94" rank="1"/>
  </conditionalFormatting>
  <conditionalFormatting sqref="J4">
    <cfRule type="top10" dxfId="1822" priority="92" rank="1"/>
  </conditionalFormatting>
  <conditionalFormatting sqref="F5">
    <cfRule type="top10" dxfId="1821" priority="89" rank="1"/>
  </conditionalFormatting>
  <conditionalFormatting sqref="I5">
    <cfRule type="top10" dxfId="1820" priority="86" rank="1"/>
    <cfRule type="top10" dxfId="1819" priority="91" rank="1"/>
  </conditionalFormatting>
  <conditionalFormatting sqref="E5">
    <cfRule type="top10" dxfId="1818" priority="90" rank="1"/>
  </conditionalFormatting>
  <conditionalFormatting sqref="G5">
    <cfRule type="top10" dxfId="1817" priority="88" rank="1"/>
  </conditionalFormatting>
  <conditionalFormatting sqref="H5">
    <cfRule type="top10" dxfId="1816" priority="87" rank="1"/>
  </conditionalFormatting>
  <conditionalFormatting sqref="J5">
    <cfRule type="top10" dxfId="1815" priority="85" rank="1"/>
  </conditionalFormatting>
  <conditionalFormatting sqref="F6">
    <cfRule type="top10" dxfId="1814" priority="75" rank="1"/>
  </conditionalFormatting>
  <conditionalFormatting sqref="I6">
    <cfRule type="top10" dxfId="1813" priority="72" rank="1"/>
    <cfRule type="top10" dxfId="1812" priority="77" rank="1"/>
  </conditionalFormatting>
  <conditionalFormatting sqref="E6">
    <cfRule type="top10" dxfId="1811" priority="76" rank="1"/>
  </conditionalFormatting>
  <conditionalFormatting sqref="G6">
    <cfRule type="top10" dxfId="1810" priority="74" rank="1"/>
  </conditionalFormatting>
  <conditionalFormatting sqref="H6">
    <cfRule type="top10" dxfId="1809" priority="73" rank="1"/>
  </conditionalFormatting>
  <conditionalFormatting sqref="J6">
    <cfRule type="top10" dxfId="1808" priority="71" rank="1"/>
  </conditionalFormatting>
  <conditionalFormatting sqref="F7">
    <cfRule type="top10" dxfId="1807" priority="68" rank="1"/>
  </conditionalFormatting>
  <conditionalFormatting sqref="I7">
    <cfRule type="top10" dxfId="1806" priority="65" rank="1"/>
    <cfRule type="top10" dxfId="1805" priority="70" rank="1"/>
  </conditionalFormatting>
  <conditionalFormatting sqref="E7">
    <cfRule type="top10" dxfId="1804" priority="69" rank="1"/>
  </conditionalFormatting>
  <conditionalFormatting sqref="G7">
    <cfRule type="top10" dxfId="1803" priority="67" rank="1"/>
  </conditionalFormatting>
  <conditionalFormatting sqref="H7">
    <cfRule type="top10" dxfId="1802" priority="66" rank="1"/>
  </conditionalFormatting>
  <conditionalFormatting sqref="J7">
    <cfRule type="top10" dxfId="1801" priority="64" rank="1"/>
  </conditionalFormatting>
  <conditionalFormatting sqref="F8">
    <cfRule type="top10" dxfId="1800" priority="61" rank="1"/>
  </conditionalFormatting>
  <conditionalFormatting sqref="I8">
    <cfRule type="top10" dxfId="1799" priority="58" rank="1"/>
    <cfRule type="top10" dxfId="1798" priority="63" rank="1"/>
  </conditionalFormatting>
  <conditionalFormatting sqref="E8">
    <cfRule type="top10" dxfId="1797" priority="62" rank="1"/>
  </conditionalFormatting>
  <conditionalFormatting sqref="G8">
    <cfRule type="top10" dxfId="1796" priority="60" rank="1"/>
  </conditionalFormatting>
  <conditionalFormatting sqref="H8">
    <cfRule type="top10" dxfId="1795" priority="59" rank="1"/>
  </conditionalFormatting>
  <conditionalFormatting sqref="J8">
    <cfRule type="top10" dxfId="1794" priority="57" rank="1"/>
  </conditionalFormatting>
  <conditionalFormatting sqref="F9">
    <cfRule type="top10" dxfId="1793" priority="54" rank="1"/>
  </conditionalFormatting>
  <conditionalFormatting sqref="I9">
    <cfRule type="top10" dxfId="1792" priority="51" rank="1"/>
    <cfRule type="top10" dxfId="1791" priority="56" rank="1"/>
  </conditionalFormatting>
  <conditionalFormatting sqref="E9">
    <cfRule type="top10" dxfId="1790" priority="55" rank="1"/>
  </conditionalFormatting>
  <conditionalFormatting sqref="G9">
    <cfRule type="top10" dxfId="1789" priority="53" rank="1"/>
  </conditionalFormatting>
  <conditionalFormatting sqref="H9">
    <cfRule type="top10" dxfId="1788" priority="52" rank="1"/>
  </conditionalFormatting>
  <conditionalFormatting sqref="J9">
    <cfRule type="top10" dxfId="1787" priority="50" rank="1"/>
  </conditionalFormatting>
  <conditionalFormatting sqref="F10">
    <cfRule type="top10" dxfId="1786" priority="47" rank="1"/>
  </conditionalFormatting>
  <conditionalFormatting sqref="I10">
    <cfRule type="top10" dxfId="1785" priority="44" rank="1"/>
    <cfRule type="top10" dxfId="1784" priority="49" rank="1"/>
  </conditionalFormatting>
  <conditionalFormatting sqref="E10">
    <cfRule type="top10" dxfId="1783" priority="48" rank="1"/>
  </conditionalFormatting>
  <conditionalFormatting sqref="G10">
    <cfRule type="top10" dxfId="1782" priority="46" rank="1"/>
  </conditionalFormatting>
  <conditionalFormatting sqref="H10">
    <cfRule type="top10" dxfId="1781" priority="45" rank="1"/>
  </conditionalFormatting>
  <conditionalFormatting sqref="J10">
    <cfRule type="top10" dxfId="1780" priority="43" rank="1"/>
  </conditionalFormatting>
  <conditionalFormatting sqref="F11">
    <cfRule type="top10" dxfId="1779" priority="40" rank="1"/>
  </conditionalFormatting>
  <conditionalFormatting sqref="I11">
    <cfRule type="top10" dxfId="1778" priority="37" rank="1"/>
    <cfRule type="top10" dxfId="1777" priority="42" rank="1"/>
  </conditionalFormatting>
  <conditionalFormatting sqref="E11">
    <cfRule type="top10" dxfId="1776" priority="41" rank="1"/>
  </conditionalFormatting>
  <conditionalFormatting sqref="G11">
    <cfRule type="top10" dxfId="1775" priority="39" rank="1"/>
  </conditionalFormatting>
  <conditionalFormatting sqref="H11">
    <cfRule type="top10" dxfId="1774" priority="38" rank="1"/>
  </conditionalFormatting>
  <conditionalFormatting sqref="J11">
    <cfRule type="top10" dxfId="1773" priority="36" rank="1"/>
  </conditionalFormatting>
  <conditionalFormatting sqref="F12">
    <cfRule type="top10" dxfId="1772" priority="33" rank="1"/>
  </conditionalFormatting>
  <conditionalFormatting sqref="I12">
    <cfRule type="top10" dxfId="1771" priority="30" rank="1"/>
    <cfRule type="top10" dxfId="1770" priority="35" rank="1"/>
  </conditionalFormatting>
  <conditionalFormatting sqref="E12">
    <cfRule type="top10" dxfId="1769" priority="34" rank="1"/>
  </conditionalFormatting>
  <conditionalFormatting sqref="G12">
    <cfRule type="top10" dxfId="1768" priority="32" rank="1"/>
  </conditionalFormatting>
  <conditionalFormatting sqref="H12">
    <cfRule type="top10" dxfId="1767" priority="31" rank="1"/>
  </conditionalFormatting>
  <conditionalFormatting sqref="J12">
    <cfRule type="top10" dxfId="1766" priority="29" rank="1"/>
  </conditionalFormatting>
  <conditionalFormatting sqref="F13">
    <cfRule type="top10" dxfId="1765" priority="26" rank="1"/>
  </conditionalFormatting>
  <conditionalFormatting sqref="I13">
    <cfRule type="top10" dxfId="1764" priority="23" rank="1"/>
    <cfRule type="top10" dxfId="1763" priority="28" rank="1"/>
  </conditionalFormatting>
  <conditionalFormatting sqref="E13">
    <cfRule type="top10" dxfId="1762" priority="27" rank="1"/>
  </conditionalFormatting>
  <conditionalFormatting sqref="G13">
    <cfRule type="top10" dxfId="1761" priority="25" rank="1"/>
  </conditionalFormatting>
  <conditionalFormatting sqref="H13">
    <cfRule type="top10" dxfId="1760" priority="24" rank="1"/>
  </conditionalFormatting>
  <conditionalFormatting sqref="J13">
    <cfRule type="top10" dxfId="1759" priority="22" rank="1"/>
  </conditionalFormatting>
  <conditionalFormatting sqref="F14">
    <cfRule type="top10" dxfId="1758" priority="19" rank="1"/>
  </conditionalFormatting>
  <conditionalFormatting sqref="I14">
    <cfRule type="top10" dxfId="1757" priority="16" rank="1"/>
    <cfRule type="top10" dxfId="1756" priority="21" rank="1"/>
  </conditionalFormatting>
  <conditionalFormatting sqref="E14">
    <cfRule type="top10" dxfId="1755" priority="20" rank="1"/>
  </conditionalFormatting>
  <conditionalFormatting sqref="G14">
    <cfRule type="top10" dxfId="1754" priority="18" rank="1"/>
  </conditionalFormatting>
  <conditionalFormatting sqref="H14">
    <cfRule type="top10" dxfId="1753" priority="17" rank="1"/>
  </conditionalFormatting>
  <conditionalFormatting sqref="J14">
    <cfRule type="top10" dxfId="1752" priority="15" rank="1"/>
  </conditionalFormatting>
  <conditionalFormatting sqref="F15">
    <cfRule type="top10" dxfId="1751" priority="12" rank="1"/>
  </conditionalFormatting>
  <conditionalFormatting sqref="I15">
    <cfRule type="top10" dxfId="1750" priority="9" rank="1"/>
    <cfRule type="top10" dxfId="1749" priority="14" rank="1"/>
  </conditionalFormatting>
  <conditionalFormatting sqref="E15">
    <cfRule type="top10" dxfId="1748" priority="13" rank="1"/>
  </conditionalFormatting>
  <conditionalFormatting sqref="G15">
    <cfRule type="top10" dxfId="1747" priority="11" rank="1"/>
  </conditionalFormatting>
  <conditionalFormatting sqref="H15">
    <cfRule type="top10" dxfId="1746" priority="10" rank="1"/>
  </conditionalFormatting>
  <conditionalFormatting sqref="J15">
    <cfRule type="top10" dxfId="1745" priority="8" rank="1"/>
  </conditionalFormatting>
  <conditionalFormatting sqref="F16">
    <cfRule type="top10" dxfId="1744" priority="5" rank="1"/>
  </conditionalFormatting>
  <conditionalFormatting sqref="I16">
    <cfRule type="top10" dxfId="1743" priority="2" rank="1"/>
    <cfRule type="top10" dxfId="1742" priority="7" rank="1"/>
  </conditionalFormatting>
  <conditionalFormatting sqref="E16">
    <cfRule type="top10" dxfId="1741" priority="6" rank="1"/>
  </conditionalFormatting>
  <conditionalFormatting sqref="G16">
    <cfRule type="top10" dxfId="1740" priority="4" rank="1"/>
  </conditionalFormatting>
  <conditionalFormatting sqref="H16">
    <cfRule type="top10" dxfId="1739" priority="3" rank="1"/>
  </conditionalFormatting>
  <conditionalFormatting sqref="J16">
    <cfRule type="top10" dxfId="1738" priority="1" rank="1"/>
  </conditionalFormatting>
  <hyperlinks>
    <hyperlink ref="Q1" location="'Kentucky Rankings'!A1" display="Back to Ranking" xr:uid="{5E7D6A1A-81A6-4B7E-8D45-EE903B5A5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63905-5990-4229-B7E1-FD5B036E48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60D0-FD0C-4017-AFD0-63A62E715897}">
  <sheetPr codeName="Sheet44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84</v>
      </c>
      <c r="C2" s="21">
        <v>44451</v>
      </c>
      <c r="D2" s="22" t="s">
        <v>49</v>
      </c>
      <c r="E2" s="23">
        <v>170</v>
      </c>
      <c r="F2" s="23">
        <v>179</v>
      </c>
      <c r="G2" s="23">
        <v>174</v>
      </c>
      <c r="H2" s="23">
        <v>156</v>
      </c>
      <c r="I2" s="23">
        <v>174</v>
      </c>
      <c r="J2" s="23">
        <v>183</v>
      </c>
      <c r="K2" s="24">
        <v>6</v>
      </c>
      <c r="L2" s="24">
        <v>1036</v>
      </c>
      <c r="M2" s="25">
        <v>172.66666666666666</v>
      </c>
      <c r="N2" s="26">
        <v>10</v>
      </c>
      <c r="O2" s="27">
        <v>182.66666666666666</v>
      </c>
    </row>
    <row r="4" spans="1:17" x14ac:dyDescent="0.3">
      <c r="K4" s="7">
        <f>SUM(K2:K3)</f>
        <v>6</v>
      </c>
      <c r="L4" s="7">
        <f>SUM(L2:L3)</f>
        <v>1036</v>
      </c>
      <c r="M4" s="13">
        <f>SUM(L4/K4)</f>
        <v>172.66666666666666</v>
      </c>
      <c r="N4" s="7">
        <f>SUM(N2:N3)</f>
        <v>10</v>
      </c>
      <c r="O4" s="13">
        <f>SUM(M4+N4)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3"/>
    <protectedRange algorithmName="SHA-512" hashValue="ON39YdpmFHfN9f47KpiRvqrKx0V9+erV1CNkpWzYhW/Qyc6aT8rEyCrvauWSYGZK2ia3o7vd3akF07acHAFpOA==" saltValue="yVW9XmDwTqEnmpSGai0KYg==" spinCount="100000" sqref="D2" name="Range1_1_54"/>
  </protectedRanges>
  <conditionalFormatting sqref="I2">
    <cfRule type="top10" dxfId="1737" priority="1" rank="1"/>
  </conditionalFormatting>
  <conditionalFormatting sqref="H2">
    <cfRule type="top10" dxfId="1736" priority="2" rank="1"/>
  </conditionalFormatting>
  <conditionalFormatting sqref="G2">
    <cfRule type="top10" dxfId="1735" priority="3" rank="1"/>
  </conditionalFormatting>
  <conditionalFormatting sqref="F2">
    <cfRule type="top10" dxfId="1734" priority="4" rank="1"/>
  </conditionalFormatting>
  <conditionalFormatting sqref="E2">
    <cfRule type="top10" dxfId="1733" priority="5" rank="1"/>
  </conditionalFormatting>
  <conditionalFormatting sqref="J2">
    <cfRule type="top10" dxfId="1732" priority="6" rank="1"/>
  </conditionalFormatting>
  <hyperlinks>
    <hyperlink ref="Q1" location="'Kentucky Rankings'!A1" display="Back to Ranking" xr:uid="{DA478899-C430-4150-8134-04DF068EC7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E18D86-E7DA-480E-B9DB-1A97F910FE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6547-C045-4EA3-8150-FC2502FBB00B}">
  <sheetPr codeName="Sheet8"/>
  <dimension ref="A1:Q9"/>
  <sheetViews>
    <sheetView workbookViewId="0">
      <selection activeCell="A7" sqref="A7:O7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44</v>
      </c>
      <c r="C2" s="21">
        <v>44304</v>
      </c>
      <c r="D2" s="22" t="s">
        <v>49</v>
      </c>
      <c r="E2" s="23">
        <v>191</v>
      </c>
      <c r="F2" s="23">
        <v>195</v>
      </c>
      <c r="G2" s="23">
        <v>196</v>
      </c>
      <c r="H2" s="23">
        <v>198</v>
      </c>
      <c r="I2" s="23"/>
      <c r="J2" s="23"/>
      <c r="K2" s="24">
        <v>4</v>
      </c>
      <c r="L2" s="24">
        <v>780</v>
      </c>
      <c r="M2" s="25">
        <v>195</v>
      </c>
      <c r="N2" s="26">
        <v>2</v>
      </c>
      <c r="O2" s="27">
        <v>197</v>
      </c>
    </row>
    <row r="3" spans="1:17" x14ac:dyDescent="0.3">
      <c r="A3" s="19" t="s">
        <v>48</v>
      </c>
      <c r="B3" s="20" t="s">
        <v>44</v>
      </c>
      <c r="C3" s="21">
        <v>44353</v>
      </c>
      <c r="D3" s="22" t="s">
        <v>49</v>
      </c>
      <c r="E3" s="23">
        <v>192</v>
      </c>
      <c r="F3" s="23">
        <v>191</v>
      </c>
      <c r="G3" s="23">
        <v>192</v>
      </c>
      <c r="H3" s="23">
        <v>195</v>
      </c>
      <c r="I3" s="23">
        <v>195</v>
      </c>
      <c r="J3" s="23">
        <v>196</v>
      </c>
      <c r="K3" s="24">
        <v>6</v>
      </c>
      <c r="L3" s="24">
        <v>1161</v>
      </c>
      <c r="M3" s="25">
        <v>193.5</v>
      </c>
      <c r="N3" s="26">
        <v>4</v>
      </c>
      <c r="O3" s="27">
        <v>197.5</v>
      </c>
    </row>
    <row r="4" spans="1:17" x14ac:dyDescent="0.3">
      <c r="A4" s="19" t="s">
        <v>48</v>
      </c>
      <c r="B4" s="20" t="s">
        <v>44</v>
      </c>
      <c r="C4" s="21">
        <v>44405</v>
      </c>
      <c r="D4" s="22" t="s">
        <v>49</v>
      </c>
      <c r="E4" s="23">
        <v>197</v>
      </c>
      <c r="F4" s="23">
        <v>196</v>
      </c>
      <c r="G4" s="23">
        <v>196</v>
      </c>
      <c r="H4" s="23">
        <v>196</v>
      </c>
      <c r="I4" s="23"/>
      <c r="J4" s="23"/>
      <c r="K4" s="24">
        <v>4</v>
      </c>
      <c r="L4" s="24">
        <v>785</v>
      </c>
      <c r="M4" s="25">
        <v>196.25</v>
      </c>
      <c r="N4" s="26">
        <v>2</v>
      </c>
      <c r="O4" s="27">
        <v>198.25</v>
      </c>
    </row>
    <row r="5" spans="1:17" x14ac:dyDescent="0.3">
      <c r="A5" s="19" t="s">
        <v>48</v>
      </c>
      <c r="B5" s="20" t="s">
        <v>44</v>
      </c>
      <c r="C5" s="21">
        <v>44416</v>
      </c>
      <c r="D5" s="22" t="s">
        <v>49</v>
      </c>
      <c r="E5" s="23">
        <v>195</v>
      </c>
      <c r="F5" s="23">
        <v>187</v>
      </c>
      <c r="G5" s="23">
        <v>194</v>
      </c>
      <c r="H5" s="23">
        <v>193</v>
      </c>
      <c r="I5" s="23"/>
      <c r="J5" s="23"/>
      <c r="K5" s="24">
        <v>4</v>
      </c>
      <c r="L5" s="24">
        <v>769</v>
      </c>
      <c r="M5" s="25">
        <v>192.25</v>
      </c>
      <c r="N5" s="26">
        <v>2</v>
      </c>
      <c r="O5" s="27">
        <v>194.25</v>
      </c>
    </row>
    <row r="6" spans="1:17" x14ac:dyDescent="0.3">
      <c r="A6" s="19" t="s">
        <v>48</v>
      </c>
      <c r="B6" s="20" t="s">
        <v>44</v>
      </c>
      <c r="C6" s="21">
        <v>44429</v>
      </c>
      <c r="D6" s="22" t="s">
        <v>58</v>
      </c>
      <c r="E6" s="23">
        <v>193</v>
      </c>
      <c r="F6" s="23">
        <v>194</v>
      </c>
      <c r="G6" s="23">
        <v>194</v>
      </c>
      <c r="H6" s="23">
        <v>195</v>
      </c>
      <c r="I6" s="23"/>
      <c r="J6" s="23"/>
      <c r="K6" s="24">
        <v>4</v>
      </c>
      <c r="L6" s="24">
        <v>776</v>
      </c>
      <c r="M6" s="25">
        <v>194</v>
      </c>
      <c r="N6" s="26">
        <v>2</v>
      </c>
      <c r="O6" s="27">
        <v>196</v>
      </c>
    </row>
    <row r="7" spans="1:17" x14ac:dyDescent="0.3">
      <c r="A7" s="19" t="s">
        <v>48</v>
      </c>
      <c r="B7" s="20" t="s">
        <v>44</v>
      </c>
      <c r="C7" s="21">
        <v>44479</v>
      </c>
      <c r="D7" s="22" t="s">
        <v>49</v>
      </c>
      <c r="E7" s="23">
        <v>190</v>
      </c>
      <c r="F7" s="23">
        <v>192</v>
      </c>
      <c r="G7" s="23">
        <v>196</v>
      </c>
      <c r="H7" s="23">
        <v>196</v>
      </c>
      <c r="I7" s="23"/>
      <c r="J7" s="23"/>
      <c r="K7" s="24">
        <v>4</v>
      </c>
      <c r="L7" s="24">
        <v>774</v>
      </c>
      <c r="M7" s="25">
        <v>193.5</v>
      </c>
      <c r="N7" s="26">
        <v>2</v>
      </c>
      <c r="O7" s="27">
        <v>195.5</v>
      </c>
    </row>
    <row r="9" spans="1:17" x14ac:dyDescent="0.3">
      <c r="K9" s="7">
        <f>SUM(K2:K8)</f>
        <v>26</v>
      </c>
      <c r="L9" s="7">
        <f>SUM(L2:L8)</f>
        <v>5045</v>
      </c>
      <c r="M9" s="13">
        <f>SUM(L9/K9)</f>
        <v>194.03846153846155</v>
      </c>
      <c r="N9" s="7">
        <f>SUM(N2:N8)</f>
        <v>14</v>
      </c>
      <c r="O9" s="13">
        <f>SUM(M9+N9)</f>
        <v>208.03846153846155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47"/>
    <protectedRange algorithmName="SHA-512" hashValue="ON39YdpmFHfN9f47KpiRvqrKx0V9+erV1CNkpWzYhW/Qyc6aT8rEyCrvauWSYGZK2ia3o7vd3akF07acHAFpOA==" saltValue="yVW9XmDwTqEnmpSGai0KYg==" spinCount="100000" sqref="D4" name="Range1_1_38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51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_71"/>
    <protectedRange algorithmName="SHA-512" hashValue="ON39YdpmFHfN9f47KpiRvqrKx0V9+erV1CNkpWzYhW/Qyc6aT8rEyCrvauWSYGZK2ia3o7vd3akF07acHAFpOA==" saltValue="yVW9XmDwTqEnmpSGai0KYg==" spinCount="100000" sqref="D7" name="Range1_1_61"/>
    <protectedRange algorithmName="SHA-512" hashValue="ON39YdpmFHfN9f47KpiRvqrKx0V9+erV1CNkpWzYhW/Qyc6aT8rEyCrvauWSYGZK2ia3o7vd3akF07acHAFpOA==" saltValue="yVW9XmDwTqEnmpSGai0KYg==" spinCount="100000" sqref="E7:H7" name="Range1_3_20"/>
  </protectedRanges>
  <conditionalFormatting sqref="F2">
    <cfRule type="top10" dxfId="1731" priority="40" rank="1"/>
  </conditionalFormatting>
  <conditionalFormatting sqref="I2">
    <cfRule type="top10" dxfId="1730" priority="37" rank="1"/>
    <cfRule type="top10" dxfId="1729" priority="42" rank="1"/>
  </conditionalFormatting>
  <conditionalFormatting sqref="E2">
    <cfRule type="top10" dxfId="1728" priority="41" rank="1"/>
  </conditionalFormatting>
  <conditionalFormatting sqref="G2">
    <cfRule type="top10" dxfId="1727" priority="39" rank="1"/>
  </conditionalFormatting>
  <conditionalFormatting sqref="H2">
    <cfRule type="top10" dxfId="1726" priority="38" rank="1"/>
  </conditionalFormatting>
  <conditionalFormatting sqref="J2">
    <cfRule type="top10" dxfId="1725" priority="36" rank="1"/>
  </conditionalFormatting>
  <conditionalFormatting sqref="F3">
    <cfRule type="top10" dxfId="1724" priority="33" rank="1"/>
  </conditionalFormatting>
  <conditionalFormatting sqref="I3">
    <cfRule type="top10" dxfId="1723" priority="30" rank="1"/>
    <cfRule type="top10" dxfId="1722" priority="35" rank="1"/>
  </conditionalFormatting>
  <conditionalFormatting sqref="E3">
    <cfRule type="top10" dxfId="1721" priority="34" rank="1"/>
  </conditionalFormatting>
  <conditionalFormatting sqref="G3">
    <cfRule type="top10" dxfId="1720" priority="32" rank="1"/>
  </conditionalFormatting>
  <conditionalFormatting sqref="H3">
    <cfRule type="top10" dxfId="1719" priority="31" rank="1"/>
  </conditionalFormatting>
  <conditionalFormatting sqref="J3">
    <cfRule type="top10" dxfId="1718" priority="29" rank="1"/>
  </conditionalFormatting>
  <conditionalFormatting sqref="F4">
    <cfRule type="top10" dxfId="1717" priority="26" rank="1"/>
  </conditionalFormatting>
  <conditionalFormatting sqref="I4">
    <cfRule type="top10" dxfId="1716" priority="23" rank="1"/>
    <cfRule type="top10" dxfId="1715" priority="28" rank="1"/>
  </conditionalFormatting>
  <conditionalFormatting sqref="E4">
    <cfRule type="top10" dxfId="1714" priority="27" rank="1"/>
  </conditionalFormatting>
  <conditionalFormatting sqref="G4">
    <cfRule type="top10" dxfId="1713" priority="25" rank="1"/>
  </conditionalFormatting>
  <conditionalFormatting sqref="H4">
    <cfRule type="top10" dxfId="1712" priority="24" rank="1"/>
  </conditionalFormatting>
  <conditionalFormatting sqref="J4">
    <cfRule type="top10" dxfId="1711" priority="22" rank="1"/>
  </conditionalFormatting>
  <conditionalFormatting sqref="F5">
    <cfRule type="top10" dxfId="1710" priority="19" rank="1"/>
  </conditionalFormatting>
  <conditionalFormatting sqref="I5">
    <cfRule type="top10" dxfId="1709" priority="16" rank="1"/>
    <cfRule type="top10" dxfId="1708" priority="21" rank="1"/>
  </conditionalFormatting>
  <conditionalFormatting sqref="E5">
    <cfRule type="top10" dxfId="1707" priority="20" rank="1"/>
  </conditionalFormatting>
  <conditionalFormatting sqref="G5">
    <cfRule type="top10" dxfId="1706" priority="18" rank="1"/>
  </conditionalFormatting>
  <conditionalFormatting sqref="H5">
    <cfRule type="top10" dxfId="1705" priority="17" rank="1"/>
  </conditionalFormatting>
  <conditionalFormatting sqref="J5">
    <cfRule type="top10" dxfId="1704" priority="15" rank="1"/>
  </conditionalFormatting>
  <conditionalFormatting sqref="F6">
    <cfRule type="top10" dxfId="1703" priority="12" rank="1"/>
  </conditionalFormatting>
  <conditionalFormatting sqref="I6">
    <cfRule type="top10" dxfId="1702" priority="9" rank="1"/>
    <cfRule type="top10" dxfId="1701" priority="14" rank="1"/>
  </conditionalFormatting>
  <conditionalFormatting sqref="E6">
    <cfRule type="top10" dxfId="1700" priority="13" rank="1"/>
  </conditionalFormatting>
  <conditionalFormatting sqref="G6">
    <cfRule type="top10" dxfId="1699" priority="11" rank="1"/>
  </conditionalFormatting>
  <conditionalFormatting sqref="H6">
    <cfRule type="top10" dxfId="1698" priority="10" rank="1"/>
  </conditionalFormatting>
  <conditionalFormatting sqref="J6">
    <cfRule type="top10" dxfId="1697" priority="8" rank="1"/>
  </conditionalFormatting>
  <conditionalFormatting sqref="F7">
    <cfRule type="top10" dxfId="1696" priority="5" rank="1"/>
  </conditionalFormatting>
  <conditionalFormatting sqref="I7">
    <cfRule type="top10" dxfId="1695" priority="2" rank="1"/>
    <cfRule type="top10" dxfId="1694" priority="7" rank="1"/>
  </conditionalFormatting>
  <conditionalFormatting sqref="E7">
    <cfRule type="top10" dxfId="1693" priority="6" rank="1"/>
  </conditionalFormatting>
  <conditionalFormatting sqref="G7">
    <cfRule type="top10" dxfId="1692" priority="4" rank="1"/>
  </conditionalFormatting>
  <conditionalFormatting sqref="H7">
    <cfRule type="top10" dxfId="1691" priority="3" rank="1"/>
  </conditionalFormatting>
  <conditionalFormatting sqref="J7">
    <cfRule type="top10" dxfId="1690" priority="1" rank="1"/>
  </conditionalFormatting>
  <hyperlinks>
    <hyperlink ref="Q1" location="'Kentucky Rankings'!A1" display="Back to Ranking" xr:uid="{1046C315-4EF7-445F-AB92-3586FF184F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38596E-CB30-4960-9AA3-8C8CE98FD0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7825-40D8-4FF6-AFE6-5F56052C5D4B}">
  <sheetPr codeName="Sheet38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70</v>
      </c>
      <c r="B2" s="20" t="s">
        <v>88</v>
      </c>
      <c r="C2" s="21">
        <v>44451</v>
      </c>
      <c r="D2" s="22" t="s">
        <v>49</v>
      </c>
      <c r="E2" s="23">
        <v>175</v>
      </c>
      <c r="F2" s="23">
        <v>183</v>
      </c>
      <c r="G2" s="23">
        <v>183</v>
      </c>
      <c r="H2" s="23">
        <v>183</v>
      </c>
      <c r="I2" s="23">
        <v>184</v>
      </c>
      <c r="J2" s="23">
        <v>185</v>
      </c>
      <c r="K2" s="24">
        <v>6</v>
      </c>
      <c r="L2" s="24">
        <v>1093</v>
      </c>
      <c r="M2" s="25">
        <v>182.16666666666666</v>
      </c>
      <c r="N2" s="26">
        <v>6</v>
      </c>
      <c r="O2" s="27">
        <v>188.16666666666666</v>
      </c>
    </row>
    <row r="4" spans="1:17" x14ac:dyDescent="0.3">
      <c r="K4" s="7">
        <f>SUM(K2:K3)</f>
        <v>6</v>
      </c>
      <c r="L4" s="7">
        <f>SUM(L2:L3)</f>
        <v>1093</v>
      </c>
      <c r="M4" s="13">
        <f>SUM(L4/K4)</f>
        <v>182.16666666666666</v>
      </c>
      <c r="N4" s="7">
        <f>SUM(N2:N3)</f>
        <v>6</v>
      </c>
      <c r="O4" s="13">
        <f>SUM(M4+N4)</f>
        <v>188.16666666666666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5_1"/>
    <protectedRange algorithmName="SHA-512" hashValue="ON39YdpmFHfN9f47KpiRvqrKx0V9+erV1CNkpWzYhW/Qyc6aT8rEyCrvauWSYGZK2ia3o7vd3akF07acHAFpOA==" saltValue="yVW9XmDwTqEnmpSGai0KYg==" spinCount="100000" sqref="D2" name="Range1_1_56_1"/>
  </protectedRanges>
  <conditionalFormatting sqref="E2">
    <cfRule type="top10" dxfId="1689" priority="1" rank="1"/>
  </conditionalFormatting>
  <conditionalFormatting sqref="F2">
    <cfRule type="top10" dxfId="1688" priority="2" rank="1"/>
  </conditionalFormatting>
  <conditionalFormatting sqref="G2">
    <cfRule type="top10" dxfId="1687" priority="3" rank="1"/>
  </conditionalFormatting>
  <conditionalFormatting sqref="H2">
    <cfRule type="top10" dxfId="1686" priority="4" rank="1"/>
  </conditionalFormatting>
  <conditionalFormatting sqref="I2">
    <cfRule type="top10" dxfId="1685" priority="5" rank="1"/>
  </conditionalFormatting>
  <conditionalFormatting sqref="J2">
    <cfRule type="top10" dxfId="1684" priority="6" rank="1"/>
  </conditionalFormatting>
  <hyperlinks>
    <hyperlink ref="Q1" location="'Kentucky Rankings'!A1" display="Back to Ranking" xr:uid="{B802EC6E-D42A-4214-9F6F-113B4A794E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7C0C29-4628-4464-BEE4-9A074CAFBD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BA9D-0E54-4553-892C-467469302C15}">
  <sheetPr codeName="Sheet9"/>
  <dimension ref="A1:AD15"/>
  <sheetViews>
    <sheetView workbookViewId="0">
      <selection activeCell="A12" sqref="A12:O1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48</v>
      </c>
      <c r="B2" s="20" t="s">
        <v>35</v>
      </c>
      <c r="C2" s="21">
        <v>44304</v>
      </c>
      <c r="D2" s="22" t="s">
        <v>49</v>
      </c>
      <c r="E2" s="23">
        <v>199</v>
      </c>
      <c r="F2" s="23">
        <v>199</v>
      </c>
      <c r="G2" s="23">
        <v>197</v>
      </c>
      <c r="H2" s="23">
        <v>197</v>
      </c>
      <c r="I2" s="23"/>
      <c r="J2" s="23"/>
      <c r="K2" s="24">
        <v>4</v>
      </c>
      <c r="L2" s="24">
        <v>792</v>
      </c>
      <c r="M2" s="25">
        <v>198</v>
      </c>
      <c r="N2" s="26">
        <v>4</v>
      </c>
      <c r="O2" s="27">
        <v>202</v>
      </c>
    </row>
    <row r="3" spans="1:30" x14ac:dyDescent="0.3">
      <c r="A3" s="19" t="s">
        <v>48</v>
      </c>
      <c r="B3" s="20" t="s">
        <v>35</v>
      </c>
      <c r="C3" s="21">
        <v>44314</v>
      </c>
      <c r="D3" s="22" t="s">
        <v>49</v>
      </c>
      <c r="E3" s="23">
        <v>194</v>
      </c>
      <c r="F3" s="23">
        <v>197</v>
      </c>
      <c r="G3" s="23">
        <v>194</v>
      </c>
      <c r="H3" s="23">
        <v>193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30" x14ac:dyDescent="0.3">
      <c r="A4" s="19" t="s">
        <v>48</v>
      </c>
      <c r="B4" s="20" t="s">
        <v>35</v>
      </c>
      <c r="C4" s="21">
        <v>44332</v>
      </c>
      <c r="D4" s="22" t="s">
        <v>49</v>
      </c>
      <c r="E4" s="23">
        <v>199.00299999999999</v>
      </c>
      <c r="F4" s="23">
        <v>194</v>
      </c>
      <c r="G4" s="23">
        <v>194</v>
      </c>
      <c r="H4" s="23">
        <v>194</v>
      </c>
      <c r="I4" s="23"/>
      <c r="J4" s="23"/>
      <c r="K4" s="24">
        <v>4</v>
      </c>
      <c r="L4" s="24">
        <v>781.00299999999993</v>
      </c>
      <c r="M4" s="25">
        <v>195.25074999999998</v>
      </c>
      <c r="N4" s="26">
        <v>7</v>
      </c>
      <c r="O4" s="27">
        <v>202.25074999999998</v>
      </c>
      <c r="AB4" s="12"/>
      <c r="AD4" s="12"/>
    </row>
    <row r="5" spans="1:30" x14ac:dyDescent="0.3">
      <c r="A5" s="19" t="s">
        <v>48</v>
      </c>
      <c r="B5" s="20" t="s">
        <v>35</v>
      </c>
      <c r="C5" s="21">
        <v>44342</v>
      </c>
      <c r="D5" s="22" t="s">
        <v>49</v>
      </c>
      <c r="E5" s="23">
        <v>196</v>
      </c>
      <c r="F5" s="23">
        <v>197</v>
      </c>
      <c r="G5" s="23">
        <v>199</v>
      </c>
      <c r="H5" s="23">
        <v>200.001</v>
      </c>
      <c r="I5" s="23"/>
      <c r="J5" s="23"/>
      <c r="K5" s="24">
        <v>4</v>
      </c>
      <c r="L5" s="24">
        <v>792.00099999999998</v>
      </c>
      <c r="M5" s="25">
        <v>198.00024999999999</v>
      </c>
      <c r="N5" s="26">
        <v>5</v>
      </c>
      <c r="O5" s="27">
        <v>203.00024999999999</v>
      </c>
    </row>
    <row r="6" spans="1:30" x14ac:dyDescent="0.3">
      <c r="A6" s="19" t="s">
        <v>48</v>
      </c>
      <c r="B6" s="20" t="s">
        <v>35</v>
      </c>
      <c r="C6" s="21">
        <v>44388</v>
      </c>
      <c r="D6" s="22" t="s">
        <v>49</v>
      </c>
      <c r="E6" s="23">
        <v>194</v>
      </c>
      <c r="F6" s="23">
        <v>193</v>
      </c>
      <c r="G6" s="23">
        <v>192</v>
      </c>
      <c r="H6" s="23">
        <v>196</v>
      </c>
      <c r="I6" s="23"/>
      <c r="J6" s="23"/>
      <c r="K6" s="24">
        <v>4</v>
      </c>
      <c r="L6" s="24">
        <v>775</v>
      </c>
      <c r="M6" s="25">
        <v>193.75</v>
      </c>
      <c r="N6" s="26">
        <v>2</v>
      </c>
      <c r="O6" s="27">
        <v>195.75</v>
      </c>
    </row>
    <row r="7" spans="1:30" x14ac:dyDescent="0.3">
      <c r="A7" s="19" t="s">
        <v>48</v>
      </c>
      <c r="B7" s="20" t="s">
        <v>35</v>
      </c>
      <c r="C7" s="21">
        <v>44405</v>
      </c>
      <c r="D7" s="22" t="s">
        <v>49</v>
      </c>
      <c r="E7" s="23">
        <v>196</v>
      </c>
      <c r="F7" s="23">
        <v>199</v>
      </c>
      <c r="G7" s="23">
        <v>197</v>
      </c>
      <c r="H7" s="23">
        <v>199.00110000000001</v>
      </c>
      <c r="I7" s="23"/>
      <c r="J7" s="23"/>
      <c r="K7" s="24">
        <v>4</v>
      </c>
      <c r="L7" s="24">
        <v>791.00109999999995</v>
      </c>
      <c r="M7" s="25">
        <v>197.75027499999999</v>
      </c>
      <c r="N7" s="26">
        <v>8</v>
      </c>
      <c r="O7" s="27">
        <v>205.75027499999999</v>
      </c>
    </row>
    <row r="8" spans="1:30" x14ac:dyDescent="0.3">
      <c r="A8" s="19" t="s">
        <v>48</v>
      </c>
      <c r="B8" s="20" t="s">
        <v>35</v>
      </c>
      <c r="C8" s="21">
        <v>44416</v>
      </c>
      <c r="D8" s="22" t="s">
        <v>49</v>
      </c>
      <c r="E8" s="23">
        <v>195</v>
      </c>
      <c r="F8" s="23">
        <v>190</v>
      </c>
      <c r="G8" s="23">
        <v>191</v>
      </c>
      <c r="H8" s="23">
        <v>194</v>
      </c>
      <c r="I8" s="23"/>
      <c r="J8" s="23"/>
      <c r="K8" s="24">
        <v>4</v>
      </c>
      <c r="L8" s="24">
        <v>770</v>
      </c>
      <c r="M8" s="25">
        <v>192.5</v>
      </c>
      <c r="N8" s="26">
        <v>2</v>
      </c>
      <c r="O8" s="27">
        <v>194.5</v>
      </c>
    </row>
    <row r="9" spans="1:30" x14ac:dyDescent="0.3">
      <c r="A9" s="19" t="s">
        <v>48</v>
      </c>
      <c r="B9" s="20" t="s">
        <v>35</v>
      </c>
      <c r="C9" s="21">
        <v>44468</v>
      </c>
      <c r="D9" s="22" t="s">
        <v>49</v>
      </c>
      <c r="E9" s="23">
        <v>197</v>
      </c>
      <c r="F9" s="23">
        <v>199</v>
      </c>
      <c r="G9" s="23">
        <v>200.001</v>
      </c>
      <c r="H9" s="23">
        <v>199</v>
      </c>
      <c r="I9" s="23"/>
      <c r="J9" s="23"/>
      <c r="K9" s="24">
        <v>4</v>
      </c>
      <c r="L9" s="24">
        <v>795.00099999999998</v>
      </c>
      <c r="M9" s="25">
        <v>198.75024999999999</v>
      </c>
      <c r="N9" s="26">
        <v>6</v>
      </c>
      <c r="O9" s="27">
        <v>204.75024999999999</v>
      </c>
    </row>
    <row r="10" spans="1:30" x14ac:dyDescent="0.3">
      <c r="A10" s="19" t="s">
        <v>48</v>
      </c>
      <c r="B10" s="20" t="s">
        <v>35</v>
      </c>
      <c r="C10" s="21">
        <v>44476</v>
      </c>
      <c r="D10" s="22" t="s">
        <v>28</v>
      </c>
      <c r="E10" s="23">
        <v>198</v>
      </c>
      <c r="F10" s="23">
        <v>195</v>
      </c>
      <c r="G10" s="23">
        <v>196</v>
      </c>
      <c r="H10" s="23"/>
      <c r="I10" s="23"/>
      <c r="J10" s="23"/>
      <c r="K10" s="24">
        <v>3</v>
      </c>
      <c r="L10" s="24">
        <v>589</v>
      </c>
      <c r="M10" s="25">
        <v>196.33333333333334</v>
      </c>
      <c r="N10" s="26">
        <v>4</v>
      </c>
      <c r="O10" s="27">
        <v>200.33333333333334</v>
      </c>
    </row>
    <row r="11" spans="1:30" x14ac:dyDescent="0.3">
      <c r="A11" s="19" t="s">
        <v>48</v>
      </c>
      <c r="B11" s="20" t="s">
        <v>35</v>
      </c>
      <c r="C11" s="21">
        <v>44479</v>
      </c>
      <c r="D11" s="22" t="s">
        <v>49</v>
      </c>
      <c r="E11" s="23">
        <v>195</v>
      </c>
      <c r="F11" s="23">
        <v>196</v>
      </c>
      <c r="G11" s="23">
        <v>195</v>
      </c>
      <c r="H11" s="23">
        <v>194</v>
      </c>
      <c r="I11" s="23"/>
      <c r="J11" s="23"/>
      <c r="K11" s="24">
        <v>4</v>
      </c>
      <c r="L11" s="24">
        <v>780</v>
      </c>
      <c r="M11" s="25">
        <v>195</v>
      </c>
      <c r="N11" s="26">
        <v>3</v>
      </c>
      <c r="O11" s="27">
        <v>198</v>
      </c>
    </row>
    <row r="12" spans="1:30" x14ac:dyDescent="0.3">
      <c r="A12" s="19" t="s">
        <v>48</v>
      </c>
      <c r="B12" s="20" t="s">
        <v>35</v>
      </c>
      <c r="C12" s="21">
        <v>44489</v>
      </c>
      <c r="D12" s="22" t="s">
        <v>49</v>
      </c>
      <c r="E12" s="23">
        <v>197</v>
      </c>
      <c r="F12" s="23">
        <v>194</v>
      </c>
      <c r="G12" s="23">
        <v>195</v>
      </c>
      <c r="H12" s="23">
        <v>195</v>
      </c>
      <c r="I12" s="23"/>
      <c r="J12" s="23"/>
      <c r="K12" s="24">
        <v>4</v>
      </c>
      <c r="L12" s="24">
        <v>781</v>
      </c>
      <c r="M12" s="25">
        <v>195.25</v>
      </c>
      <c r="N12" s="26">
        <v>2</v>
      </c>
      <c r="O12" s="27">
        <v>197.25</v>
      </c>
    </row>
    <row r="13" spans="1:30" x14ac:dyDescent="0.3">
      <c r="A13" s="31"/>
      <c r="B13" s="28"/>
      <c r="C13" s="32"/>
      <c r="D13" s="33"/>
      <c r="E13" s="34"/>
      <c r="F13" s="34"/>
      <c r="G13" s="34"/>
      <c r="H13" s="34"/>
      <c r="I13" s="34"/>
      <c r="J13" s="34"/>
      <c r="K13" s="35"/>
      <c r="L13" s="35"/>
      <c r="M13" s="36"/>
      <c r="N13" s="37"/>
      <c r="O13" s="38"/>
    </row>
    <row r="14" spans="1:30" x14ac:dyDescent="0.3">
      <c r="A14" s="31"/>
      <c r="B14" s="28"/>
      <c r="C14" s="32"/>
      <c r="D14" s="33"/>
      <c r="E14" s="34"/>
      <c r="F14" s="34"/>
      <c r="G14" s="34"/>
      <c r="H14" s="34"/>
      <c r="I14" s="34"/>
      <c r="J14" s="34"/>
      <c r="K14" s="35"/>
      <c r="L14" s="35"/>
      <c r="M14" s="36"/>
      <c r="N14" s="37"/>
      <c r="O14" s="38"/>
    </row>
    <row r="15" spans="1:30" x14ac:dyDescent="0.3">
      <c r="K15" s="7">
        <f>SUM(K2:K14)</f>
        <v>43</v>
      </c>
      <c r="L15" s="7">
        <f>SUM(L2:L14)</f>
        <v>8424.0061000000005</v>
      </c>
      <c r="M15" s="13">
        <f>SUM(L15/K15)</f>
        <v>195.90711860465117</v>
      </c>
      <c r="N15" s="7">
        <f>SUM(N2:N14)</f>
        <v>45</v>
      </c>
      <c r="O15" s="13">
        <f>SUM(M15+N15)</f>
        <v>240.90711860465117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 I13:J14 B13:C14" name="Range1_15"/>
    <protectedRange algorithmName="SHA-512" hashValue="ON39YdpmFHfN9f47KpiRvqrKx0V9+erV1CNkpWzYhW/Qyc6aT8rEyCrvauWSYGZK2ia3o7vd3akF07acHAFpOA==" saltValue="yVW9XmDwTqEnmpSGai0KYg==" spinCount="100000" sqref="D5 D13:D14" name="Range1_1_9"/>
    <protectedRange algorithmName="SHA-512" hashValue="ON39YdpmFHfN9f47KpiRvqrKx0V9+erV1CNkpWzYhW/Qyc6aT8rEyCrvauWSYGZK2ia3o7vd3akF07acHAFpOA==" saltValue="yVW9XmDwTqEnmpSGai0KYg==" spinCount="100000" sqref="E5:H5 E13:H14" name="Range1_3_4"/>
    <protectedRange algorithmName="SHA-512" hashValue="ON39YdpmFHfN9f47KpiRvqrKx0V9+erV1CNkpWzYhW/Qyc6aT8rEyCrvauWSYGZK2ia3o7vd3akF07acHAFpOA==" saltValue="yVW9XmDwTqEnmpSGai0KYg==" spinCount="100000" sqref="I6:J6 B6:C6" name="Range1_38"/>
    <protectedRange algorithmName="SHA-512" hashValue="ON39YdpmFHfN9f47KpiRvqrKx0V9+erV1CNkpWzYhW/Qyc6aT8rEyCrvauWSYGZK2ia3o7vd3akF07acHAFpOA==" saltValue="yVW9XmDwTqEnmpSGai0KYg==" spinCount="100000" sqref="D6" name="Range1_1_30"/>
    <protectedRange algorithmName="SHA-512" hashValue="ON39YdpmFHfN9f47KpiRvqrKx0V9+erV1CNkpWzYhW/Qyc6aT8rEyCrvauWSYGZK2ia3o7vd3akF07acHAFpOA==" saltValue="yVW9XmDwTqEnmpSGai0KYg==" spinCount="100000" sqref="E6:H6" name="Range1_3_11"/>
    <protectedRange algorithmName="SHA-512" hashValue="ON39YdpmFHfN9f47KpiRvqrKx0V9+erV1CNkpWzYhW/Qyc6aT8rEyCrvauWSYGZK2ia3o7vd3akF07acHAFpOA==" saltValue="yVW9XmDwTqEnmpSGai0KYg==" spinCount="100000" sqref="I7:J7 B7:C7" name="Range1_47_2"/>
    <protectedRange algorithmName="SHA-512" hashValue="ON39YdpmFHfN9f47KpiRvqrKx0V9+erV1CNkpWzYhW/Qyc6aT8rEyCrvauWSYGZK2ia3o7vd3akF07acHAFpOA==" saltValue="yVW9XmDwTqEnmpSGai0KYg==" spinCount="100000" sqref="D7" name="Range1_1_38_2"/>
    <protectedRange algorithmName="SHA-512" hashValue="ON39YdpmFHfN9f47KpiRvqrKx0V9+erV1CNkpWzYhW/Qyc6aT8rEyCrvauWSYGZK2ia3o7vd3akF07acHAFpOA==" saltValue="yVW9XmDwTqEnmpSGai0KYg==" spinCount="100000" sqref="E7:H7" name="Range1_3_14_2"/>
    <protectedRange algorithmName="SHA-512" hashValue="ON39YdpmFHfN9f47KpiRvqrKx0V9+erV1CNkpWzYhW/Qyc6aT8rEyCrvauWSYGZK2ia3o7vd3akF07acHAFpOA==" saltValue="yVW9XmDwTqEnmpSGai0KYg==" spinCount="100000" sqref="I8:J8 B8:C8" name="Range1_51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I9:J9 B9:C9" name="Range1_1_60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9:H9" name="Range1_3_4_1"/>
    <protectedRange algorithmName="SHA-512" hashValue="ON39YdpmFHfN9f47KpiRvqrKx0V9+erV1CNkpWzYhW/Qyc6aT8rEyCrvauWSYGZK2ia3o7vd3akF07acHAFpOA==" saltValue="yVW9XmDwTqEnmpSGai0KYg==" spinCount="100000" sqref="I10:J10 B10:C10" name="Range1_24_1"/>
    <protectedRange algorithmName="SHA-512" hashValue="ON39YdpmFHfN9f47KpiRvqrKx0V9+erV1CNkpWzYhW/Qyc6aT8rEyCrvauWSYGZK2ia3o7vd3akF07acHAFpOA==" saltValue="yVW9XmDwTqEnmpSGai0KYg==" spinCount="100000" sqref="D10" name="Range1_1_22_1"/>
    <protectedRange algorithmName="SHA-512" hashValue="ON39YdpmFHfN9f47KpiRvqrKx0V9+erV1CNkpWzYhW/Qyc6aT8rEyCrvauWSYGZK2ia3o7vd3akF07acHAFpOA==" saltValue="yVW9XmDwTqEnmpSGai0KYg==" spinCount="100000" sqref="E10:H10" name="Range1_3_8_1"/>
    <protectedRange algorithmName="SHA-512" hashValue="ON39YdpmFHfN9f47KpiRvqrKx0V9+erV1CNkpWzYhW/Qyc6aT8rEyCrvauWSYGZK2ia3o7vd3akF07acHAFpOA==" saltValue="yVW9XmDwTqEnmpSGai0KYg==" spinCount="100000" sqref="I11:J11 B11:C11" name="Range1_71"/>
    <protectedRange algorithmName="SHA-512" hashValue="ON39YdpmFHfN9f47KpiRvqrKx0V9+erV1CNkpWzYhW/Qyc6aT8rEyCrvauWSYGZK2ia3o7vd3akF07acHAFpOA==" saltValue="yVW9XmDwTqEnmpSGai0KYg==" spinCount="100000" sqref="D11" name="Range1_1_61"/>
    <protectedRange algorithmName="SHA-512" hashValue="ON39YdpmFHfN9f47KpiRvqrKx0V9+erV1CNkpWzYhW/Qyc6aT8rEyCrvauWSYGZK2ia3o7vd3akF07acHAFpOA==" saltValue="yVW9XmDwTqEnmpSGai0KYg==" spinCount="100000" sqref="E11:H11" name="Range1_3_20"/>
    <protectedRange algorithmName="SHA-512" hashValue="ON39YdpmFHfN9f47KpiRvqrKx0V9+erV1CNkpWzYhW/Qyc6aT8rEyCrvauWSYGZK2ia3o7vd3akF07acHAFpOA==" saltValue="yVW9XmDwTqEnmpSGai0KYg==" spinCount="100000" sqref="I12:J12 B12:C12" name="Range1_79"/>
    <protectedRange algorithmName="SHA-512" hashValue="ON39YdpmFHfN9f47KpiRvqrKx0V9+erV1CNkpWzYhW/Qyc6aT8rEyCrvauWSYGZK2ia3o7vd3akF07acHAFpOA==" saltValue="yVW9XmDwTqEnmpSGai0KYg==" spinCount="100000" sqref="D12" name="Range1_1_69"/>
    <protectedRange algorithmName="SHA-512" hashValue="ON39YdpmFHfN9f47KpiRvqrKx0V9+erV1CNkpWzYhW/Qyc6aT8rEyCrvauWSYGZK2ia3o7vd3akF07acHAFpOA==" saltValue="yVW9XmDwTqEnmpSGai0KYg==" spinCount="100000" sqref="E12:H12" name="Range1_3_22"/>
  </protectedRanges>
  <conditionalFormatting sqref="F2">
    <cfRule type="top10" dxfId="1683" priority="82" rank="1"/>
  </conditionalFormatting>
  <conditionalFormatting sqref="I2">
    <cfRule type="top10" dxfId="1682" priority="79" rank="1"/>
    <cfRule type="top10" dxfId="1681" priority="84" rank="1"/>
  </conditionalFormatting>
  <conditionalFormatting sqref="E2">
    <cfRule type="top10" dxfId="1680" priority="83" rank="1"/>
  </conditionalFormatting>
  <conditionalFormatting sqref="G2">
    <cfRule type="top10" dxfId="1679" priority="81" rank="1"/>
  </conditionalFormatting>
  <conditionalFormatting sqref="H2">
    <cfRule type="top10" dxfId="1678" priority="80" rank="1"/>
  </conditionalFormatting>
  <conditionalFormatting sqref="J2">
    <cfRule type="top10" dxfId="1677" priority="78" rank="1"/>
  </conditionalFormatting>
  <conditionalFormatting sqref="F3">
    <cfRule type="top10" dxfId="1676" priority="75" rank="1"/>
  </conditionalFormatting>
  <conditionalFormatting sqref="I3">
    <cfRule type="top10" dxfId="1675" priority="72" rank="1"/>
    <cfRule type="top10" dxfId="1674" priority="77" rank="1"/>
  </conditionalFormatting>
  <conditionalFormatting sqref="E3">
    <cfRule type="top10" dxfId="1673" priority="76" rank="1"/>
  </conditionalFormatting>
  <conditionalFormatting sqref="G3">
    <cfRule type="top10" dxfId="1672" priority="74" rank="1"/>
  </conditionalFormatting>
  <conditionalFormatting sqref="H3">
    <cfRule type="top10" dxfId="1671" priority="73" rank="1"/>
  </conditionalFormatting>
  <conditionalFormatting sqref="J3">
    <cfRule type="top10" dxfId="1670" priority="71" rank="1"/>
  </conditionalFormatting>
  <conditionalFormatting sqref="F4">
    <cfRule type="top10" dxfId="1669" priority="68" rank="1"/>
  </conditionalFormatting>
  <conditionalFormatting sqref="I4">
    <cfRule type="top10" dxfId="1668" priority="65" rank="1"/>
    <cfRule type="top10" dxfId="1667" priority="70" rank="1"/>
  </conditionalFormatting>
  <conditionalFormatting sqref="E4">
    <cfRule type="top10" dxfId="1666" priority="69" rank="1"/>
  </conditionalFormatting>
  <conditionalFormatting sqref="G4">
    <cfRule type="top10" dxfId="1665" priority="67" rank="1"/>
  </conditionalFormatting>
  <conditionalFormatting sqref="H4">
    <cfRule type="top10" dxfId="1664" priority="66" rank="1"/>
  </conditionalFormatting>
  <conditionalFormatting sqref="J4">
    <cfRule type="top10" dxfId="1663" priority="64" rank="1"/>
  </conditionalFormatting>
  <conditionalFormatting sqref="F13:F14 F5">
    <cfRule type="top10" dxfId="1662" priority="140" rank="1"/>
  </conditionalFormatting>
  <conditionalFormatting sqref="I13:I14 I5">
    <cfRule type="top10" dxfId="1661" priority="142" rank="1"/>
    <cfRule type="top10" dxfId="1660" priority="143" rank="1"/>
  </conditionalFormatting>
  <conditionalFormatting sqref="E13:E14 E5">
    <cfRule type="top10" dxfId="1659" priority="146" rank="1"/>
  </conditionalFormatting>
  <conditionalFormatting sqref="G13:G14 G5">
    <cfRule type="top10" dxfId="1658" priority="148" rank="1"/>
  </conditionalFormatting>
  <conditionalFormatting sqref="H13:H14 H5">
    <cfRule type="top10" dxfId="1657" priority="150" rank="1"/>
  </conditionalFormatting>
  <conditionalFormatting sqref="J13:J14 J5">
    <cfRule type="top10" dxfId="1656" priority="152" rank="1"/>
  </conditionalFormatting>
  <conditionalFormatting sqref="F6">
    <cfRule type="top10" dxfId="1655" priority="54" rank="1"/>
  </conditionalFormatting>
  <conditionalFormatting sqref="I6">
    <cfRule type="top10" dxfId="1654" priority="51" rank="1"/>
    <cfRule type="top10" dxfId="1653" priority="56" rank="1"/>
  </conditionalFormatting>
  <conditionalFormatting sqref="E6">
    <cfRule type="top10" dxfId="1652" priority="55" rank="1"/>
  </conditionalFormatting>
  <conditionalFormatting sqref="G6">
    <cfRule type="top10" dxfId="1651" priority="53" rank="1"/>
  </conditionalFormatting>
  <conditionalFormatting sqref="H6">
    <cfRule type="top10" dxfId="1650" priority="52" rank="1"/>
  </conditionalFormatting>
  <conditionalFormatting sqref="J6">
    <cfRule type="top10" dxfId="1649" priority="50" rank="1"/>
  </conditionalFormatting>
  <conditionalFormatting sqref="F7">
    <cfRule type="top10" dxfId="1648" priority="40" rank="1"/>
  </conditionalFormatting>
  <conditionalFormatting sqref="I7">
    <cfRule type="top10" dxfId="1647" priority="37" rank="1"/>
    <cfRule type="top10" dxfId="1646" priority="42" rank="1"/>
  </conditionalFormatting>
  <conditionalFormatting sqref="E7">
    <cfRule type="top10" dxfId="1645" priority="41" rank="1"/>
  </conditionalFormatting>
  <conditionalFormatting sqref="G7">
    <cfRule type="top10" dxfId="1644" priority="39" rank="1"/>
  </conditionalFormatting>
  <conditionalFormatting sqref="H7">
    <cfRule type="top10" dxfId="1643" priority="38" rank="1"/>
  </conditionalFormatting>
  <conditionalFormatting sqref="J7">
    <cfRule type="top10" dxfId="1642" priority="36" rank="1"/>
  </conditionalFormatting>
  <conditionalFormatting sqref="F8">
    <cfRule type="top10" dxfId="1641" priority="33" rank="1"/>
  </conditionalFormatting>
  <conditionalFormatting sqref="I8">
    <cfRule type="top10" dxfId="1640" priority="30" rank="1"/>
    <cfRule type="top10" dxfId="1639" priority="35" rank="1"/>
  </conditionalFormatting>
  <conditionalFormatting sqref="E8">
    <cfRule type="top10" dxfId="1638" priority="34" rank="1"/>
  </conditionalFormatting>
  <conditionalFormatting sqref="G8">
    <cfRule type="top10" dxfId="1637" priority="32" rank="1"/>
  </conditionalFormatting>
  <conditionalFormatting sqref="H8">
    <cfRule type="top10" dxfId="1636" priority="31" rank="1"/>
  </conditionalFormatting>
  <conditionalFormatting sqref="J8">
    <cfRule type="top10" dxfId="1635" priority="29" rank="1"/>
  </conditionalFormatting>
  <conditionalFormatting sqref="F9">
    <cfRule type="top10" dxfId="1634" priority="26" rank="1"/>
  </conditionalFormatting>
  <conditionalFormatting sqref="I9">
    <cfRule type="top10" dxfId="1633" priority="23" rank="1"/>
    <cfRule type="top10" dxfId="1632" priority="28" rank="1"/>
  </conditionalFormatting>
  <conditionalFormatting sqref="E9">
    <cfRule type="top10" dxfId="1631" priority="27" rank="1"/>
  </conditionalFormatting>
  <conditionalFormatting sqref="G9">
    <cfRule type="top10" dxfId="1630" priority="25" rank="1"/>
  </conditionalFormatting>
  <conditionalFormatting sqref="H9">
    <cfRule type="top10" dxfId="1629" priority="24" rank="1"/>
  </conditionalFormatting>
  <conditionalFormatting sqref="J9">
    <cfRule type="top10" dxfId="1628" priority="22" rank="1"/>
  </conditionalFormatting>
  <conditionalFormatting sqref="F10">
    <cfRule type="top10" dxfId="1627" priority="19" rank="1"/>
  </conditionalFormatting>
  <conditionalFormatting sqref="I10">
    <cfRule type="top10" dxfId="1626" priority="16" rank="1"/>
    <cfRule type="top10" dxfId="1625" priority="21" rank="1"/>
  </conditionalFormatting>
  <conditionalFormatting sqref="E10">
    <cfRule type="top10" dxfId="1624" priority="20" rank="1"/>
  </conditionalFormatting>
  <conditionalFormatting sqref="G10">
    <cfRule type="top10" dxfId="1623" priority="18" rank="1"/>
  </conditionalFormatting>
  <conditionalFormatting sqref="H10">
    <cfRule type="top10" dxfId="1622" priority="17" rank="1"/>
  </conditionalFormatting>
  <conditionalFormatting sqref="J10">
    <cfRule type="top10" dxfId="1621" priority="15" rank="1"/>
  </conditionalFormatting>
  <conditionalFormatting sqref="F11">
    <cfRule type="top10" dxfId="1620" priority="12" rank="1"/>
  </conditionalFormatting>
  <conditionalFormatting sqref="I11">
    <cfRule type="top10" dxfId="1619" priority="9" rank="1"/>
    <cfRule type="top10" dxfId="1618" priority="14" rank="1"/>
  </conditionalFormatting>
  <conditionalFormatting sqref="E11">
    <cfRule type="top10" dxfId="1617" priority="13" rank="1"/>
  </conditionalFormatting>
  <conditionalFormatting sqref="G11">
    <cfRule type="top10" dxfId="1616" priority="11" rank="1"/>
  </conditionalFormatting>
  <conditionalFormatting sqref="H11">
    <cfRule type="top10" dxfId="1615" priority="10" rank="1"/>
  </conditionalFormatting>
  <conditionalFormatting sqref="J11">
    <cfRule type="top10" dxfId="1614" priority="8" rank="1"/>
  </conditionalFormatting>
  <conditionalFormatting sqref="F12">
    <cfRule type="top10" dxfId="1613" priority="5" rank="1"/>
  </conditionalFormatting>
  <conditionalFormatting sqref="I12">
    <cfRule type="top10" dxfId="1612" priority="2" rank="1"/>
    <cfRule type="top10" dxfId="1611" priority="7" rank="1"/>
  </conditionalFormatting>
  <conditionalFormatting sqref="E12">
    <cfRule type="top10" dxfId="1610" priority="6" rank="1"/>
  </conditionalFormatting>
  <conditionalFormatting sqref="G12">
    <cfRule type="top10" dxfId="1609" priority="4" rank="1"/>
  </conditionalFormatting>
  <conditionalFormatting sqref="H12">
    <cfRule type="top10" dxfId="1608" priority="3" rank="1"/>
  </conditionalFormatting>
  <conditionalFormatting sqref="J12">
    <cfRule type="top10" dxfId="1607" priority="1" rank="1"/>
  </conditionalFormatting>
  <hyperlinks>
    <hyperlink ref="Q1" location="'Kentucky Rankings'!A1" display="Back to Ranking" xr:uid="{9AA3D843-8420-4C3B-B6A2-5C47C434A5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792117-4B57-4057-8ECE-D4612DCF00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1096-AFB9-43C4-8318-F83BBDA720F3}">
  <sheetPr codeName="Sheet45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74</v>
      </c>
      <c r="C2" s="21">
        <v>44336</v>
      </c>
      <c r="D2" s="22" t="s">
        <v>28</v>
      </c>
      <c r="E2" s="23">
        <v>177</v>
      </c>
      <c r="F2" s="23">
        <v>185</v>
      </c>
      <c r="G2" s="23">
        <v>181</v>
      </c>
      <c r="H2" s="23"/>
      <c r="I2" s="23"/>
      <c r="J2" s="23"/>
      <c r="K2" s="24">
        <v>3</v>
      </c>
      <c r="L2" s="24">
        <v>543</v>
      </c>
      <c r="M2" s="25">
        <v>181</v>
      </c>
      <c r="N2" s="26">
        <v>4</v>
      </c>
      <c r="O2" s="27">
        <v>185</v>
      </c>
    </row>
    <row r="4" spans="1:17" x14ac:dyDescent="0.3">
      <c r="K4" s="7">
        <f>SUM(K2:K3)</f>
        <v>3</v>
      </c>
      <c r="L4" s="7">
        <f>SUM(L2:L3)</f>
        <v>543</v>
      </c>
      <c r="M4" s="13">
        <f>SUM(L4/K4)</f>
        <v>181</v>
      </c>
      <c r="N4" s="7">
        <f>SUM(N2:N3)</f>
        <v>4</v>
      </c>
      <c r="O4" s="13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6_1"/>
  </protectedRanges>
  <conditionalFormatting sqref="F2">
    <cfRule type="top10" dxfId="1606" priority="5" rank="1"/>
  </conditionalFormatting>
  <conditionalFormatting sqref="G2">
    <cfRule type="top10" dxfId="1605" priority="4" rank="1"/>
  </conditionalFormatting>
  <conditionalFormatting sqref="H2">
    <cfRule type="top10" dxfId="1604" priority="3" rank="1"/>
  </conditionalFormatting>
  <conditionalFormatting sqref="E2">
    <cfRule type="top10" dxfId="1603" priority="6" rank="1"/>
  </conditionalFormatting>
  <conditionalFormatting sqref="J2">
    <cfRule type="top10" dxfId="1602" priority="1" rank="1"/>
  </conditionalFormatting>
  <conditionalFormatting sqref="I2">
    <cfRule type="top10" dxfId="1601" priority="2" rank="1"/>
  </conditionalFormatting>
  <hyperlinks>
    <hyperlink ref="Q1" location="'Kentucky Rankings'!A1" display="Back to Ranking" xr:uid="{C53909CB-D1ED-47F0-9FC4-719C3BF640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D83855-A72C-4AF3-A376-8E42C9F570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B6F0F-E299-4F88-AC56-2F092B1B97EF}">
  <sheetPr codeName="Sheet39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86</v>
      </c>
      <c r="C2" s="21">
        <v>44451</v>
      </c>
      <c r="D2" s="22" t="s">
        <v>49</v>
      </c>
      <c r="E2" s="23">
        <v>175</v>
      </c>
      <c r="F2" s="23">
        <v>177</v>
      </c>
      <c r="G2" s="23">
        <v>176</v>
      </c>
      <c r="H2" s="23">
        <v>179</v>
      </c>
      <c r="I2" s="23">
        <v>182</v>
      </c>
      <c r="J2" s="23">
        <v>179</v>
      </c>
      <c r="K2" s="24">
        <v>6</v>
      </c>
      <c r="L2" s="24">
        <v>1068</v>
      </c>
      <c r="M2" s="25">
        <v>178</v>
      </c>
      <c r="N2" s="26">
        <v>4</v>
      </c>
      <c r="O2" s="27">
        <v>182</v>
      </c>
    </row>
    <row r="4" spans="1:17" x14ac:dyDescent="0.3">
      <c r="K4" s="7">
        <f>SUM(K2:K3)</f>
        <v>6</v>
      </c>
      <c r="L4" s="7">
        <f>SUM(L2:L3)</f>
        <v>1068</v>
      </c>
      <c r="M4" s="13">
        <f>SUM(L4/K4)</f>
        <v>178</v>
      </c>
      <c r="N4" s="7">
        <f>SUM(N2:N3)</f>
        <v>4</v>
      </c>
      <c r="O4" s="13">
        <f>SUM(M4+N4)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4_2"/>
    <protectedRange algorithmName="SHA-512" hashValue="ON39YdpmFHfN9f47KpiRvqrKx0V9+erV1CNkpWzYhW/Qyc6aT8rEyCrvauWSYGZK2ia3o7vd3akF07acHAFpOA==" saltValue="yVW9XmDwTqEnmpSGai0KYg==" spinCount="100000" sqref="D2" name="Range1_1_55_2"/>
  </protectedRanges>
  <conditionalFormatting sqref="F2">
    <cfRule type="top10" dxfId="1600" priority="1" rank="1"/>
  </conditionalFormatting>
  <conditionalFormatting sqref="G2">
    <cfRule type="top10" dxfId="1599" priority="2" rank="1"/>
  </conditionalFormatting>
  <conditionalFormatting sqref="H2">
    <cfRule type="top10" dxfId="1598" priority="3" rank="1"/>
  </conditionalFormatting>
  <conditionalFormatting sqref="I2">
    <cfRule type="top10" dxfId="1597" priority="4" rank="1"/>
  </conditionalFormatting>
  <conditionalFormatting sqref="J2">
    <cfRule type="top10" dxfId="1596" priority="5" rank="1"/>
  </conditionalFormatting>
  <conditionalFormatting sqref="E2">
    <cfRule type="top10" dxfId="1595" priority="6" rank="1"/>
  </conditionalFormatting>
  <hyperlinks>
    <hyperlink ref="Q1" location="'Kentucky Rankings'!A1" display="Back to Ranking" xr:uid="{86EDF199-9A00-4072-B417-1ACA2A35DF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8ABD5E-244D-4415-8BD8-E7792A7081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87CD-E2AE-4B28-89EC-9687FAE9B5FF}">
  <sheetPr codeName="Sheet10"/>
  <dimension ref="A1:Q19"/>
  <sheetViews>
    <sheetView workbookViewId="0">
      <selection activeCell="A17" sqref="A17:O17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43</v>
      </c>
      <c r="C2" s="21">
        <v>44304</v>
      </c>
      <c r="D2" s="22" t="s">
        <v>49</v>
      </c>
      <c r="E2" s="23">
        <v>192</v>
      </c>
      <c r="F2" s="23">
        <v>196</v>
      </c>
      <c r="G2" s="23">
        <v>196</v>
      </c>
      <c r="H2" s="23">
        <v>197</v>
      </c>
      <c r="I2" s="23"/>
      <c r="J2" s="23"/>
      <c r="K2" s="24">
        <v>4</v>
      </c>
      <c r="L2" s="24">
        <v>781</v>
      </c>
      <c r="M2" s="25">
        <v>195.25</v>
      </c>
      <c r="N2" s="26">
        <v>2</v>
      </c>
      <c r="O2" s="27">
        <v>197.25</v>
      </c>
    </row>
    <row r="3" spans="1:17" x14ac:dyDescent="0.3">
      <c r="A3" s="19" t="s">
        <v>48</v>
      </c>
      <c r="B3" s="20" t="s">
        <v>43</v>
      </c>
      <c r="C3" s="21">
        <v>44314</v>
      </c>
      <c r="D3" s="22" t="s">
        <v>49</v>
      </c>
      <c r="E3" s="23">
        <v>198</v>
      </c>
      <c r="F3" s="23">
        <v>197</v>
      </c>
      <c r="G3" s="23">
        <v>199</v>
      </c>
      <c r="H3" s="23">
        <v>195</v>
      </c>
      <c r="I3" s="23"/>
      <c r="J3" s="23"/>
      <c r="K3" s="24">
        <v>4</v>
      </c>
      <c r="L3" s="24">
        <v>789</v>
      </c>
      <c r="M3" s="25">
        <v>197.25</v>
      </c>
      <c r="N3" s="26">
        <v>2</v>
      </c>
      <c r="O3" s="27">
        <v>199.25</v>
      </c>
    </row>
    <row r="4" spans="1:17" x14ac:dyDescent="0.3">
      <c r="A4" s="19" t="s">
        <v>48</v>
      </c>
      <c r="B4" s="20" t="s">
        <v>43</v>
      </c>
      <c r="C4" s="21">
        <v>44353</v>
      </c>
      <c r="D4" s="22" t="s">
        <v>49</v>
      </c>
      <c r="E4" s="23">
        <v>192</v>
      </c>
      <c r="F4" s="23">
        <v>193</v>
      </c>
      <c r="G4" s="23">
        <v>195</v>
      </c>
      <c r="H4" s="23">
        <v>193</v>
      </c>
      <c r="I4" s="23">
        <v>200</v>
      </c>
      <c r="J4" s="23">
        <v>197</v>
      </c>
      <c r="K4" s="24">
        <v>6</v>
      </c>
      <c r="L4" s="24">
        <v>1170</v>
      </c>
      <c r="M4" s="25">
        <v>195</v>
      </c>
      <c r="N4" s="26">
        <v>8</v>
      </c>
      <c r="O4" s="27">
        <v>203</v>
      </c>
    </row>
    <row r="5" spans="1:17" x14ac:dyDescent="0.3">
      <c r="A5" s="19" t="s">
        <v>48</v>
      </c>
      <c r="B5" s="20" t="s">
        <v>43</v>
      </c>
      <c r="C5" s="21">
        <v>44366</v>
      </c>
      <c r="D5" s="22" t="s">
        <v>58</v>
      </c>
      <c r="E5" s="23">
        <v>194</v>
      </c>
      <c r="F5" s="23">
        <v>193</v>
      </c>
      <c r="G5" s="23">
        <v>193</v>
      </c>
      <c r="H5" s="23">
        <v>196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6" spans="1:17" x14ac:dyDescent="0.3">
      <c r="A6" s="19" t="s">
        <v>48</v>
      </c>
      <c r="B6" s="20" t="s">
        <v>43</v>
      </c>
      <c r="C6" s="21">
        <v>44370</v>
      </c>
      <c r="D6" s="22" t="s">
        <v>49</v>
      </c>
      <c r="E6" s="23">
        <v>197.001</v>
      </c>
      <c r="F6" s="23">
        <v>195</v>
      </c>
      <c r="G6" s="23">
        <v>198.001</v>
      </c>
      <c r="H6" s="23">
        <v>193</v>
      </c>
      <c r="I6" s="23"/>
      <c r="J6" s="23"/>
      <c r="K6" s="24">
        <v>4</v>
      </c>
      <c r="L6" s="24">
        <v>783.00199999999995</v>
      </c>
      <c r="M6" s="25">
        <v>195.75049999999999</v>
      </c>
      <c r="N6" s="26">
        <v>6</v>
      </c>
      <c r="O6" s="27">
        <v>201.75049999999999</v>
      </c>
    </row>
    <row r="7" spans="1:17" x14ac:dyDescent="0.3">
      <c r="A7" s="19" t="s">
        <v>48</v>
      </c>
      <c r="B7" s="20" t="s">
        <v>43</v>
      </c>
      <c r="C7" s="21">
        <v>44394</v>
      </c>
      <c r="D7" s="22" t="s">
        <v>58</v>
      </c>
      <c r="E7" s="23">
        <v>191</v>
      </c>
      <c r="F7" s="23">
        <v>196</v>
      </c>
      <c r="G7" s="23">
        <v>197</v>
      </c>
      <c r="H7" s="23">
        <v>194</v>
      </c>
      <c r="I7" s="23"/>
      <c r="J7" s="23"/>
      <c r="K7" s="24">
        <v>4</v>
      </c>
      <c r="L7" s="24">
        <v>778</v>
      </c>
      <c r="M7" s="25">
        <v>194.5</v>
      </c>
      <c r="N7" s="26">
        <v>2</v>
      </c>
      <c r="O7" s="27">
        <v>196.5</v>
      </c>
    </row>
    <row r="8" spans="1:17" x14ac:dyDescent="0.3">
      <c r="A8" s="19" t="s">
        <v>48</v>
      </c>
      <c r="B8" s="20" t="s">
        <v>43</v>
      </c>
      <c r="C8" s="21">
        <v>44405</v>
      </c>
      <c r="D8" s="22" t="s">
        <v>49</v>
      </c>
      <c r="E8" s="23">
        <v>196</v>
      </c>
      <c r="F8" s="23">
        <v>197</v>
      </c>
      <c r="G8" s="23">
        <v>194</v>
      </c>
      <c r="H8" s="23">
        <v>195</v>
      </c>
      <c r="I8" s="23"/>
      <c r="J8" s="23"/>
      <c r="K8" s="24">
        <v>4</v>
      </c>
      <c r="L8" s="24">
        <v>782</v>
      </c>
      <c r="M8" s="25">
        <v>195.5</v>
      </c>
      <c r="N8" s="26">
        <v>2</v>
      </c>
      <c r="O8" s="27">
        <v>197.5</v>
      </c>
    </row>
    <row r="9" spans="1:17" x14ac:dyDescent="0.3">
      <c r="A9" s="19" t="s">
        <v>48</v>
      </c>
      <c r="B9" s="20" t="s">
        <v>43</v>
      </c>
      <c r="C9" s="21">
        <v>44416</v>
      </c>
      <c r="D9" s="22" t="s">
        <v>49</v>
      </c>
      <c r="E9" s="23">
        <v>194</v>
      </c>
      <c r="F9" s="23">
        <v>193</v>
      </c>
      <c r="G9" s="23">
        <v>193</v>
      </c>
      <c r="H9" s="23">
        <v>192</v>
      </c>
      <c r="I9" s="23"/>
      <c r="J9" s="23"/>
      <c r="K9" s="24">
        <v>4</v>
      </c>
      <c r="L9" s="24">
        <v>772</v>
      </c>
      <c r="M9" s="25">
        <v>193</v>
      </c>
      <c r="N9" s="26">
        <v>2</v>
      </c>
      <c r="O9" s="27">
        <v>195</v>
      </c>
    </row>
    <row r="10" spans="1:17" x14ac:dyDescent="0.3">
      <c r="A10" s="19" t="s">
        <v>48</v>
      </c>
      <c r="B10" s="20" t="s">
        <v>43</v>
      </c>
      <c r="C10" s="21">
        <v>44433</v>
      </c>
      <c r="D10" s="22" t="s">
        <v>49</v>
      </c>
      <c r="E10" s="23">
        <v>198</v>
      </c>
      <c r="F10" s="23">
        <v>200</v>
      </c>
      <c r="G10" s="23">
        <v>200</v>
      </c>
      <c r="H10" s="23">
        <v>198</v>
      </c>
      <c r="I10" s="23"/>
      <c r="J10" s="23"/>
      <c r="K10" s="24">
        <v>4</v>
      </c>
      <c r="L10" s="24">
        <v>796</v>
      </c>
      <c r="M10" s="25">
        <v>199</v>
      </c>
      <c r="N10" s="26">
        <v>6</v>
      </c>
      <c r="O10" s="27">
        <v>205</v>
      </c>
    </row>
    <row r="11" spans="1:17" x14ac:dyDescent="0.3">
      <c r="A11" s="19" t="s">
        <v>48</v>
      </c>
      <c r="B11" s="20" t="s">
        <v>43</v>
      </c>
      <c r="C11" s="21">
        <v>44451</v>
      </c>
      <c r="D11" s="22" t="s">
        <v>49</v>
      </c>
      <c r="E11" s="23">
        <v>196</v>
      </c>
      <c r="F11" s="23">
        <v>199</v>
      </c>
      <c r="G11" s="23">
        <v>196</v>
      </c>
      <c r="H11" s="23">
        <v>198</v>
      </c>
      <c r="I11" s="23">
        <v>197</v>
      </c>
      <c r="J11" s="23">
        <v>196</v>
      </c>
      <c r="K11" s="24">
        <v>6</v>
      </c>
      <c r="L11" s="24">
        <v>1182</v>
      </c>
      <c r="M11" s="25">
        <v>197</v>
      </c>
      <c r="N11" s="26">
        <v>12</v>
      </c>
      <c r="O11" s="27">
        <v>209</v>
      </c>
    </row>
    <row r="12" spans="1:17" x14ac:dyDescent="0.3">
      <c r="A12" s="19" t="s">
        <v>48</v>
      </c>
      <c r="B12" s="20" t="s">
        <v>43</v>
      </c>
      <c r="C12" s="21">
        <v>44458</v>
      </c>
      <c r="D12" s="22" t="s">
        <v>58</v>
      </c>
      <c r="E12" s="23">
        <v>196</v>
      </c>
      <c r="F12" s="23">
        <v>191</v>
      </c>
      <c r="G12" s="23">
        <v>196</v>
      </c>
      <c r="H12" s="23">
        <v>193</v>
      </c>
      <c r="I12" s="23"/>
      <c r="J12" s="23"/>
      <c r="K12" s="24">
        <v>4</v>
      </c>
      <c r="L12" s="24">
        <v>776</v>
      </c>
      <c r="M12" s="25">
        <v>194</v>
      </c>
      <c r="N12" s="26">
        <v>2</v>
      </c>
      <c r="O12" s="27">
        <v>196</v>
      </c>
    </row>
    <row r="13" spans="1:17" x14ac:dyDescent="0.3">
      <c r="A13" s="19" t="s">
        <v>48</v>
      </c>
      <c r="B13" s="20" t="s">
        <v>43</v>
      </c>
      <c r="C13" s="21">
        <v>44468</v>
      </c>
      <c r="D13" s="22" t="s">
        <v>49</v>
      </c>
      <c r="E13" s="23">
        <v>192</v>
      </c>
      <c r="F13" s="23">
        <v>192</v>
      </c>
      <c r="G13" s="23">
        <v>196</v>
      </c>
      <c r="H13" s="23">
        <v>192</v>
      </c>
      <c r="I13" s="23"/>
      <c r="J13" s="23"/>
      <c r="K13" s="24">
        <v>4</v>
      </c>
      <c r="L13" s="24">
        <v>772</v>
      </c>
      <c r="M13" s="25">
        <v>193</v>
      </c>
      <c r="N13" s="26">
        <v>2</v>
      </c>
      <c r="O13" s="27">
        <v>195</v>
      </c>
    </row>
    <row r="14" spans="1:17" x14ac:dyDescent="0.3">
      <c r="A14" s="19" t="s">
        <v>48</v>
      </c>
      <c r="B14" s="20" t="s">
        <v>43</v>
      </c>
      <c r="C14" s="21">
        <v>44479</v>
      </c>
      <c r="D14" s="22" t="s">
        <v>49</v>
      </c>
      <c r="E14" s="23">
        <v>192</v>
      </c>
      <c r="F14" s="23">
        <v>187</v>
      </c>
      <c r="G14" s="23">
        <v>194</v>
      </c>
      <c r="H14" s="23">
        <v>189</v>
      </c>
      <c r="I14" s="23"/>
      <c r="J14" s="23"/>
      <c r="K14" s="24">
        <v>4</v>
      </c>
      <c r="L14" s="24">
        <v>762</v>
      </c>
      <c r="M14" s="25">
        <v>190.5</v>
      </c>
      <c r="N14" s="26">
        <v>2</v>
      </c>
      <c r="O14" s="27">
        <v>192.5</v>
      </c>
    </row>
    <row r="15" spans="1:17" x14ac:dyDescent="0.3">
      <c r="A15" s="19" t="s">
        <v>48</v>
      </c>
      <c r="B15" s="20" t="s">
        <v>43</v>
      </c>
      <c r="C15" s="21">
        <v>44486</v>
      </c>
      <c r="D15" s="22" t="s">
        <v>58</v>
      </c>
      <c r="E15" s="23">
        <v>192</v>
      </c>
      <c r="F15" s="23">
        <v>196</v>
      </c>
      <c r="G15" s="23">
        <v>193</v>
      </c>
      <c r="H15" s="23">
        <v>196</v>
      </c>
      <c r="I15" s="23">
        <v>195</v>
      </c>
      <c r="J15" s="23">
        <v>198.001</v>
      </c>
      <c r="K15" s="24">
        <v>6</v>
      </c>
      <c r="L15" s="24">
        <v>1170.001</v>
      </c>
      <c r="M15" s="25">
        <v>195.00016666666667</v>
      </c>
      <c r="N15" s="26">
        <v>8</v>
      </c>
      <c r="O15" s="27">
        <v>203.00016666666667</v>
      </c>
    </row>
    <row r="16" spans="1:17" x14ac:dyDescent="0.3">
      <c r="A16" s="19" t="s">
        <v>48</v>
      </c>
      <c r="B16" s="20" t="s">
        <v>43</v>
      </c>
      <c r="C16" s="21">
        <v>44489</v>
      </c>
      <c r="D16" s="22" t="s">
        <v>49</v>
      </c>
      <c r="E16" s="23">
        <v>199</v>
      </c>
      <c r="F16" s="23">
        <v>199</v>
      </c>
      <c r="G16" s="23">
        <v>200</v>
      </c>
      <c r="H16" s="23">
        <v>198</v>
      </c>
      <c r="I16" s="23"/>
      <c r="J16" s="23"/>
      <c r="K16" s="24">
        <v>4</v>
      </c>
      <c r="L16" s="24">
        <v>796</v>
      </c>
      <c r="M16" s="25">
        <v>199</v>
      </c>
      <c r="N16" s="26">
        <v>7</v>
      </c>
      <c r="O16" s="27">
        <v>206</v>
      </c>
    </row>
    <row r="17" spans="1:15" x14ac:dyDescent="0.3">
      <c r="A17" s="19" t="s">
        <v>48</v>
      </c>
      <c r="B17" s="20" t="s">
        <v>43</v>
      </c>
      <c r="C17" s="21">
        <v>44500</v>
      </c>
      <c r="D17" s="22" t="s">
        <v>49</v>
      </c>
      <c r="E17" s="23">
        <v>194</v>
      </c>
      <c r="F17" s="23">
        <v>197</v>
      </c>
      <c r="G17" s="23">
        <v>196</v>
      </c>
      <c r="H17" s="23">
        <v>191</v>
      </c>
      <c r="I17" s="23"/>
      <c r="J17" s="23"/>
      <c r="K17" s="24">
        <v>4</v>
      </c>
      <c r="L17" s="24">
        <v>778</v>
      </c>
      <c r="M17" s="25">
        <v>194.5</v>
      </c>
      <c r="N17" s="26">
        <v>2</v>
      </c>
      <c r="O17" s="27">
        <v>196.5</v>
      </c>
    </row>
    <row r="19" spans="1:15" x14ac:dyDescent="0.3">
      <c r="K19" s="7">
        <f>SUM(K2:K18)</f>
        <v>70</v>
      </c>
      <c r="L19" s="7">
        <f>SUM(L2:L18)</f>
        <v>13663.003000000001</v>
      </c>
      <c r="M19" s="13">
        <f>SUM(L19/K19)</f>
        <v>195.18575714285714</v>
      </c>
      <c r="N19" s="7">
        <f>SUM(N2:N18)</f>
        <v>67</v>
      </c>
      <c r="O19" s="13">
        <f>SUM(M19+N19)</f>
        <v>262.18575714285714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32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I6:J6 B6:C6" name="Range1_29"/>
    <protectedRange algorithmName="SHA-512" hashValue="ON39YdpmFHfN9f47KpiRvqrKx0V9+erV1CNkpWzYhW/Qyc6aT8rEyCrvauWSYGZK2ia3o7vd3akF07acHAFpOA==" saltValue="yVW9XmDwTqEnmpSGai0KYg==" spinCount="100000" sqref="D6" name="Range1_1_21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I7:J7 B7:C7" name="Range1_45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7:H7" name="Range1_3_13"/>
    <protectedRange algorithmName="SHA-512" hashValue="ON39YdpmFHfN9f47KpiRvqrKx0V9+erV1CNkpWzYhW/Qyc6aT8rEyCrvauWSYGZK2ia3o7vd3akF07acHAFpOA==" saltValue="yVW9XmDwTqEnmpSGai0KYg==" spinCount="100000" sqref="I8:J8 B8:C8" name="Range1_47"/>
    <protectedRange algorithmName="SHA-512" hashValue="ON39YdpmFHfN9f47KpiRvqrKx0V9+erV1CNkpWzYhW/Qyc6aT8rEyCrvauWSYGZK2ia3o7vd3akF07acHAFpOA==" saltValue="yVW9XmDwTqEnmpSGai0KYg==" spinCount="100000" sqref="D8" name="Range1_1_38"/>
    <protectedRange algorithmName="SHA-512" hashValue="ON39YdpmFHfN9f47KpiRvqrKx0V9+erV1CNkpWzYhW/Qyc6aT8rEyCrvauWSYGZK2ia3o7vd3akF07acHAFpOA==" saltValue="yVW9XmDwTqEnmpSGai0KYg==" spinCount="100000" sqref="E8:H8" name="Range1_3_14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42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58"/>
    <protectedRange algorithmName="SHA-512" hashValue="ON39YdpmFHfN9f47KpiRvqrKx0V9+erV1CNkpWzYhW/Qyc6aT8rEyCrvauWSYGZK2ia3o7vd3akF07acHAFpOA==" saltValue="yVW9XmDwTqEnmpSGai0KYg==" spinCount="100000" sqref="D10" name="Range1_1_49"/>
    <protectedRange algorithmName="SHA-512" hashValue="ON39YdpmFHfN9f47KpiRvqrKx0V9+erV1CNkpWzYhW/Qyc6aT8rEyCrvauWSYGZK2ia3o7vd3akF07acHAFpOA==" saltValue="yVW9XmDwTqEnmpSGai0KYg==" spinCount="100000" sqref="E10:H10" name="Range1_3_17"/>
    <protectedRange algorithmName="SHA-512" hashValue="ON39YdpmFHfN9f47KpiRvqrKx0V9+erV1CNkpWzYhW/Qyc6aT8rEyCrvauWSYGZK2ia3o7vd3akF07acHAFpOA==" saltValue="yVW9XmDwTqEnmpSGai0KYg==" spinCount="100000" sqref="I11:J11 B11:C11" name="Range1_62"/>
    <protectedRange algorithmName="SHA-512" hashValue="ON39YdpmFHfN9f47KpiRvqrKx0V9+erV1CNkpWzYhW/Qyc6aT8rEyCrvauWSYGZK2ia3o7vd3akF07acHAFpOA==" saltValue="yVW9XmDwTqEnmpSGai0KYg==" spinCount="100000" sqref="D11" name="Range1_1_53"/>
    <protectedRange algorithmName="SHA-512" hashValue="ON39YdpmFHfN9f47KpiRvqrKx0V9+erV1CNkpWzYhW/Qyc6aT8rEyCrvauWSYGZK2ia3o7vd3akF07acHAFpOA==" saltValue="yVW9XmDwTqEnmpSGai0KYg==" spinCount="100000" sqref="E11:H11" name="Range1_3_18"/>
    <protectedRange algorithmName="SHA-512" hashValue="ON39YdpmFHfN9f47KpiRvqrKx0V9+erV1CNkpWzYhW/Qyc6aT8rEyCrvauWSYGZK2ia3o7vd3akF07acHAFpOA==" saltValue="yVW9XmDwTqEnmpSGai0KYg==" spinCount="100000" sqref="I12:J12 B12:C12" name="Range1_68"/>
    <protectedRange algorithmName="SHA-512" hashValue="ON39YdpmFHfN9f47KpiRvqrKx0V9+erV1CNkpWzYhW/Qyc6aT8rEyCrvauWSYGZK2ia3o7vd3akF07acHAFpOA==" saltValue="yVW9XmDwTqEnmpSGai0KYg==" spinCount="100000" sqref="D12" name="Range1_1_57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I13:J13 B13:C13" name="Range1_1_60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E13:H13" name="Range1_3_4_1"/>
    <protectedRange algorithmName="SHA-512" hashValue="ON39YdpmFHfN9f47KpiRvqrKx0V9+erV1CNkpWzYhW/Qyc6aT8rEyCrvauWSYGZK2ia3o7vd3akF07acHAFpOA==" saltValue="yVW9XmDwTqEnmpSGai0KYg==" spinCount="100000" sqref="I14:J14 B14:C14" name="Range1_71"/>
    <protectedRange algorithmName="SHA-512" hashValue="ON39YdpmFHfN9f47KpiRvqrKx0V9+erV1CNkpWzYhW/Qyc6aT8rEyCrvauWSYGZK2ia3o7vd3akF07acHAFpOA==" saltValue="yVW9XmDwTqEnmpSGai0KYg==" spinCount="100000" sqref="D14" name="Range1_1_61"/>
    <protectedRange algorithmName="SHA-512" hashValue="ON39YdpmFHfN9f47KpiRvqrKx0V9+erV1CNkpWzYhW/Qyc6aT8rEyCrvauWSYGZK2ia3o7vd3akF07acHAFpOA==" saltValue="yVW9XmDwTqEnmpSGai0KYg==" spinCount="100000" sqref="E14:H14" name="Range1_3_20"/>
    <protectedRange algorithmName="SHA-512" hashValue="ON39YdpmFHfN9f47KpiRvqrKx0V9+erV1CNkpWzYhW/Qyc6aT8rEyCrvauWSYGZK2ia3o7vd3akF07acHAFpOA==" saltValue="yVW9XmDwTqEnmpSGai0KYg==" spinCount="100000" sqref="I15:J15 B15:C15" name="Range1_75"/>
    <protectedRange algorithmName="SHA-512" hashValue="ON39YdpmFHfN9f47KpiRvqrKx0V9+erV1CNkpWzYhW/Qyc6aT8rEyCrvauWSYGZK2ia3o7vd3akF07acHAFpOA==" saltValue="yVW9XmDwTqEnmpSGai0KYg==" spinCount="100000" sqref="D15" name="Range1_1_65"/>
    <protectedRange algorithmName="SHA-512" hashValue="ON39YdpmFHfN9f47KpiRvqrKx0V9+erV1CNkpWzYhW/Qyc6aT8rEyCrvauWSYGZK2ia3o7vd3akF07acHAFpOA==" saltValue="yVW9XmDwTqEnmpSGai0KYg==" spinCount="100000" sqref="E15:H15" name="Range1_3_21"/>
    <protectedRange algorithmName="SHA-512" hashValue="ON39YdpmFHfN9f47KpiRvqrKx0V9+erV1CNkpWzYhW/Qyc6aT8rEyCrvauWSYGZK2ia3o7vd3akF07acHAFpOA==" saltValue="yVW9XmDwTqEnmpSGai0KYg==" spinCount="100000" sqref="I16:J16 B16:C16" name="Range1_79"/>
    <protectedRange algorithmName="SHA-512" hashValue="ON39YdpmFHfN9f47KpiRvqrKx0V9+erV1CNkpWzYhW/Qyc6aT8rEyCrvauWSYGZK2ia3o7vd3akF07acHAFpOA==" saltValue="yVW9XmDwTqEnmpSGai0KYg==" spinCount="100000" sqref="D16" name="Range1_1_69"/>
    <protectedRange algorithmName="SHA-512" hashValue="ON39YdpmFHfN9f47KpiRvqrKx0V9+erV1CNkpWzYhW/Qyc6aT8rEyCrvauWSYGZK2ia3o7vd3akF07acHAFpOA==" saltValue="yVW9XmDwTqEnmpSGai0KYg==" spinCount="100000" sqref="E16:H16" name="Range1_3_22"/>
    <protectedRange algorithmName="SHA-512" hashValue="ON39YdpmFHfN9f47KpiRvqrKx0V9+erV1CNkpWzYhW/Qyc6aT8rEyCrvauWSYGZK2ia3o7vd3akF07acHAFpOA==" saltValue="yVW9XmDwTqEnmpSGai0KYg==" spinCount="100000" sqref="I17:J17 B17:C17" name="Range1_81"/>
    <protectedRange algorithmName="SHA-512" hashValue="ON39YdpmFHfN9f47KpiRvqrKx0V9+erV1CNkpWzYhW/Qyc6aT8rEyCrvauWSYGZK2ia3o7vd3akF07acHAFpOA==" saltValue="yVW9XmDwTqEnmpSGai0KYg==" spinCount="100000" sqref="D17" name="Range1_1_71"/>
    <protectedRange algorithmName="SHA-512" hashValue="ON39YdpmFHfN9f47KpiRvqrKx0V9+erV1CNkpWzYhW/Qyc6aT8rEyCrvauWSYGZK2ia3o7vd3akF07acHAFpOA==" saltValue="yVW9XmDwTqEnmpSGai0KYg==" spinCount="100000" sqref="E17:H17" name="Range1_3_23"/>
  </protectedRanges>
  <conditionalFormatting sqref="F2">
    <cfRule type="top10" dxfId="1594" priority="110" rank="1"/>
  </conditionalFormatting>
  <conditionalFormatting sqref="I2">
    <cfRule type="top10" dxfId="1593" priority="107" rank="1"/>
    <cfRule type="top10" dxfId="1592" priority="112" rank="1"/>
  </conditionalFormatting>
  <conditionalFormatting sqref="E2">
    <cfRule type="top10" dxfId="1591" priority="111" rank="1"/>
  </conditionalFormatting>
  <conditionalFormatting sqref="G2">
    <cfRule type="top10" dxfId="1590" priority="109" rank="1"/>
  </conditionalFormatting>
  <conditionalFormatting sqref="H2">
    <cfRule type="top10" dxfId="1589" priority="108" rank="1"/>
  </conditionalFormatting>
  <conditionalFormatting sqref="J2">
    <cfRule type="top10" dxfId="1588" priority="106" rank="1"/>
  </conditionalFormatting>
  <conditionalFormatting sqref="F3">
    <cfRule type="top10" dxfId="1587" priority="103" rank="1"/>
  </conditionalFormatting>
  <conditionalFormatting sqref="I3">
    <cfRule type="top10" dxfId="1586" priority="100" rank="1"/>
    <cfRule type="top10" dxfId="1585" priority="105" rank="1"/>
  </conditionalFormatting>
  <conditionalFormatting sqref="E3">
    <cfRule type="top10" dxfId="1584" priority="104" rank="1"/>
  </conditionalFormatting>
  <conditionalFormatting sqref="G3">
    <cfRule type="top10" dxfId="1583" priority="102" rank="1"/>
  </conditionalFormatting>
  <conditionalFormatting sqref="H3">
    <cfRule type="top10" dxfId="1582" priority="101" rank="1"/>
  </conditionalFormatting>
  <conditionalFormatting sqref="J3">
    <cfRule type="top10" dxfId="1581" priority="99" rank="1"/>
  </conditionalFormatting>
  <conditionalFormatting sqref="F4">
    <cfRule type="top10" dxfId="1580" priority="96" rank="1"/>
  </conditionalFormatting>
  <conditionalFormatting sqref="I4">
    <cfRule type="top10" dxfId="1579" priority="93" rank="1"/>
    <cfRule type="top10" dxfId="1578" priority="98" rank="1"/>
  </conditionalFormatting>
  <conditionalFormatting sqref="E4">
    <cfRule type="top10" dxfId="1577" priority="97" rank="1"/>
  </conditionalFormatting>
  <conditionalFormatting sqref="G4">
    <cfRule type="top10" dxfId="1576" priority="95" rank="1"/>
  </conditionalFormatting>
  <conditionalFormatting sqref="H4">
    <cfRule type="top10" dxfId="1575" priority="94" rank="1"/>
  </conditionalFormatting>
  <conditionalFormatting sqref="J4">
    <cfRule type="top10" dxfId="1574" priority="92" rank="1"/>
  </conditionalFormatting>
  <conditionalFormatting sqref="F5">
    <cfRule type="top10" dxfId="1573" priority="89" rank="1"/>
  </conditionalFormatting>
  <conditionalFormatting sqref="I5">
    <cfRule type="top10" dxfId="1572" priority="86" rank="1"/>
    <cfRule type="top10" dxfId="1571" priority="91" rank="1"/>
  </conditionalFormatting>
  <conditionalFormatting sqref="E5">
    <cfRule type="top10" dxfId="1570" priority="90" rank="1"/>
  </conditionalFormatting>
  <conditionalFormatting sqref="G5">
    <cfRule type="top10" dxfId="1569" priority="88" rank="1"/>
  </conditionalFormatting>
  <conditionalFormatting sqref="H5">
    <cfRule type="top10" dxfId="1568" priority="87" rank="1"/>
  </conditionalFormatting>
  <conditionalFormatting sqref="J5">
    <cfRule type="top10" dxfId="1567" priority="85" rank="1"/>
  </conditionalFormatting>
  <conditionalFormatting sqref="F6">
    <cfRule type="top10" dxfId="1566" priority="82" rank="1"/>
  </conditionalFormatting>
  <conditionalFormatting sqref="I6">
    <cfRule type="top10" dxfId="1565" priority="79" rank="1"/>
    <cfRule type="top10" dxfId="1564" priority="84" rank="1"/>
  </conditionalFormatting>
  <conditionalFormatting sqref="E6">
    <cfRule type="top10" dxfId="1563" priority="83" rank="1"/>
  </conditionalFormatting>
  <conditionalFormatting sqref="G6">
    <cfRule type="top10" dxfId="1562" priority="81" rank="1"/>
  </conditionalFormatting>
  <conditionalFormatting sqref="H6">
    <cfRule type="top10" dxfId="1561" priority="80" rank="1"/>
  </conditionalFormatting>
  <conditionalFormatting sqref="J6">
    <cfRule type="top10" dxfId="1560" priority="78" rank="1"/>
  </conditionalFormatting>
  <conditionalFormatting sqref="F7">
    <cfRule type="top10" dxfId="1559" priority="71" rank="1"/>
  </conditionalFormatting>
  <conditionalFormatting sqref="I7">
    <cfRule type="top10" dxfId="1558" priority="72" rank="1"/>
    <cfRule type="top10" dxfId="1557" priority="73" rank="1"/>
  </conditionalFormatting>
  <conditionalFormatting sqref="E7">
    <cfRule type="top10" dxfId="1556" priority="74" rank="1"/>
  </conditionalFormatting>
  <conditionalFormatting sqref="G7">
    <cfRule type="top10" dxfId="1555" priority="75" rank="1"/>
  </conditionalFormatting>
  <conditionalFormatting sqref="H7">
    <cfRule type="top10" dxfId="1554" priority="76" rank="1"/>
  </conditionalFormatting>
  <conditionalFormatting sqref="J7">
    <cfRule type="top10" dxfId="1553" priority="77" rank="1"/>
  </conditionalFormatting>
  <conditionalFormatting sqref="F8">
    <cfRule type="top10" dxfId="1552" priority="68" rank="1"/>
  </conditionalFormatting>
  <conditionalFormatting sqref="I8">
    <cfRule type="top10" dxfId="1551" priority="65" rank="1"/>
    <cfRule type="top10" dxfId="1550" priority="70" rank="1"/>
  </conditionalFormatting>
  <conditionalFormatting sqref="E8">
    <cfRule type="top10" dxfId="1549" priority="69" rank="1"/>
  </conditionalFormatting>
  <conditionalFormatting sqref="G8">
    <cfRule type="top10" dxfId="1548" priority="67" rank="1"/>
  </conditionalFormatting>
  <conditionalFormatting sqref="H8">
    <cfRule type="top10" dxfId="1547" priority="66" rank="1"/>
  </conditionalFormatting>
  <conditionalFormatting sqref="J8">
    <cfRule type="top10" dxfId="1546" priority="64" rank="1"/>
  </conditionalFormatting>
  <conditionalFormatting sqref="F9">
    <cfRule type="top10" dxfId="1545" priority="61" rank="1"/>
  </conditionalFormatting>
  <conditionalFormatting sqref="I9">
    <cfRule type="top10" dxfId="1544" priority="58" rank="1"/>
    <cfRule type="top10" dxfId="1543" priority="63" rank="1"/>
  </conditionalFormatting>
  <conditionalFormatting sqref="E9">
    <cfRule type="top10" dxfId="1542" priority="62" rank="1"/>
  </conditionalFormatting>
  <conditionalFormatting sqref="G9">
    <cfRule type="top10" dxfId="1541" priority="60" rank="1"/>
  </conditionalFormatting>
  <conditionalFormatting sqref="H9">
    <cfRule type="top10" dxfId="1540" priority="59" rank="1"/>
  </conditionalFormatting>
  <conditionalFormatting sqref="J9">
    <cfRule type="top10" dxfId="1539" priority="57" rank="1"/>
  </conditionalFormatting>
  <conditionalFormatting sqref="F10">
    <cfRule type="top10" dxfId="1538" priority="54" rank="1"/>
  </conditionalFormatting>
  <conditionalFormatting sqref="I10">
    <cfRule type="top10" dxfId="1537" priority="51" rank="1"/>
    <cfRule type="top10" dxfId="1536" priority="56" rank="1"/>
  </conditionalFormatting>
  <conditionalFormatting sqref="E10">
    <cfRule type="top10" dxfId="1535" priority="55" rank="1"/>
  </conditionalFormatting>
  <conditionalFormatting sqref="G10">
    <cfRule type="top10" dxfId="1534" priority="53" rank="1"/>
  </conditionalFormatting>
  <conditionalFormatting sqref="H10">
    <cfRule type="top10" dxfId="1533" priority="52" rank="1"/>
  </conditionalFormatting>
  <conditionalFormatting sqref="J10">
    <cfRule type="top10" dxfId="1532" priority="50" rank="1"/>
  </conditionalFormatting>
  <conditionalFormatting sqref="F11">
    <cfRule type="top10" dxfId="1531" priority="47" rank="1"/>
  </conditionalFormatting>
  <conditionalFormatting sqref="I11">
    <cfRule type="top10" dxfId="1530" priority="44" rank="1"/>
    <cfRule type="top10" dxfId="1529" priority="49" rank="1"/>
  </conditionalFormatting>
  <conditionalFormatting sqref="E11">
    <cfRule type="top10" dxfId="1528" priority="48" rank="1"/>
  </conditionalFormatting>
  <conditionalFormatting sqref="G11">
    <cfRule type="top10" dxfId="1527" priority="46" rank="1"/>
  </conditionalFormatting>
  <conditionalFormatting sqref="H11">
    <cfRule type="top10" dxfId="1526" priority="45" rank="1"/>
  </conditionalFormatting>
  <conditionalFormatting sqref="J11">
    <cfRule type="top10" dxfId="1525" priority="43" rank="1"/>
  </conditionalFormatting>
  <conditionalFormatting sqref="F12">
    <cfRule type="top10" dxfId="1524" priority="40" rank="1"/>
  </conditionalFormatting>
  <conditionalFormatting sqref="I12">
    <cfRule type="top10" dxfId="1523" priority="37" rank="1"/>
    <cfRule type="top10" dxfId="1522" priority="42" rank="1"/>
  </conditionalFormatting>
  <conditionalFormatting sqref="E12">
    <cfRule type="top10" dxfId="1521" priority="41" rank="1"/>
  </conditionalFormatting>
  <conditionalFormatting sqref="G12">
    <cfRule type="top10" dxfId="1520" priority="39" rank="1"/>
  </conditionalFormatting>
  <conditionalFormatting sqref="H12">
    <cfRule type="top10" dxfId="1519" priority="38" rank="1"/>
  </conditionalFormatting>
  <conditionalFormatting sqref="J12">
    <cfRule type="top10" dxfId="1518" priority="36" rank="1"/>
  </conditionalFormatting>
  <conditionalFormatting sqref="F13">
    <cfRule type="top10" dxfId="1517" priority="33" rank="1"/>
  </conditionalFormatting>
  <conditionalFormatting sqref="I13">
    <cfRule type="top10" dxfId="1516" priority="30" rank="1"/>
    <cfRule type="top10" dxfId="1515" priority="35" rank="1"/>
  </conditionalFormatting>
  <conditionalFormatting sqref="E13">
    <cfRule type="top10" dxfId="1514" priority="34" rank="1"/>
  </conditionalFormatting>
  <conditionalFormatting sqref="G13">
    <cfRule type="top10" dxfId="1513" priority="32" rank="1"/>
  </conditionalFormatting>
  <conditionalFormatting sqref="H13">
    <cfRule type="top10" dxfId="1512" priority="31" rank="1"/>
  </conditionalFormatting>
  <conditionalFormatting sqref="J13">
    <cfRule type="top10" dxfId="1511" priority="29" rank="1"/>
  </conditionalFormatting>
  <conditionalFormatting sqref="F14">
    <cfRule type="top10" dxfId="1510" priority="26" rank="1"/>
  </conditionalFormatting>
  <conditionalFormatting sqref="I14">
    <cfRule type="top10" dxfId="1509" priority="23" rank="1"/>
    <cfRule type="top10" dxfId="1508" priority="28" rank="1"/>
  </conditionalFormatting>
  <conditionalFormatting sqref="E14">
    <cfRule type="top10" dxfId="1507" priority="27" rank="1"/>
  </conditionalFormatting>
  <conditionalFormatting sqref="G14">
    <cfRule type="top10" dxfId="1506" priority="25" rank="1"/>
  </conditionalFormatting>
  <conditionalFormatting sqref="H14">
    <cfRule type="top10" dxfId="1505" priority="24" rank="1"/>
  </conditionalFormatting>
  <conditionalFormatting sqref="J14">
    <cfRule type="top10" dxfId="1504" priority="22" rank="1"/>
  </conditionalFormatting>
  <conditionalFormatting sqref="F15">
    <cfRule type="top10" dxfId="1503" priority="19" rank="1"/>
  </conditionalFormatting>
  <conditionalFormatting sqref="I15">
    <cfRule type="top10" dxfId="1502" priority="16" rank="1"/>
    <cfRule type="top10" dxfId="1501" priority="21" rank="1"/>
  </conditionalFormatting>
  <conditionalFormatting sqref="E15">
    <cfRule type="top10" dxfId="1500" priority="20" rank="1"/>
  </conditionalFormatting>
  <conditionalFormatting sqref="G15">
    <cfRule type="top10" dxfId="1499" priority="18" rank="1"/>
  </conditionalFormatting>
  <conditionalFormatting sqref="H15">
    <cfRule type="top10" dxfId="1498" priority="17" rank="1"/>
  </conditionalFormatting>
  <conditionalFormatting sqref="J15">
    <cfRule type="top10" dxfId="1497" priority="15" rank="1"/>
  </conditionalFormatting>
  <conditionalFormatting sqref="F16">
    <cfRule type="top10" dxfId="1496" priority="12" rank="1"/>
  </conditionalFormatting>
  <conditionalFormatting sqref="I16">
    <cfRule type="top10" dxfId="1495" priority="9" rank="1"/>
    <cfRule type="top10" dxfId="1494" priority="14" rank="1"/>
  </conditionalFormatting>
  <conditionalFormatting sqref="E16">
    <cfRule type="top10" dxfId="1493" priority="13" rank="1"/>
  </conditionalFormatting>
  <conditionalFormatting sqref="G16">
    <cfRule type="top10" dxfId="1492" priority="11" rank="1"/>
  </conditionalFormatting>
  <conditionalFormatting sqref="H16">
    <cfRule type="top10" dxfId="1491" priority="10" rank="1"/>
  </conditionalFormatting>
  <conditionalFormatting sqref="J16">
    <cfRule type="top10" dxfId="1490" priority="8" rank="1"/>
  </conditionalFormatting>
  <conditionalFormatting sqref="F17">
    <cfRule type="top10" dxfId="1489" priority="5" rank="1"/>
  </conditionalFormatting>
  <conditionalFormatting sqref="I17">
    <cfRule type="top10" dxfId="1488" priority="2" rank="1"/>
    <cfRule type="top10" dxfId="1487" priority="7" rank="1"/>
  </conditionalFormatting>
  <conditionalFormatting sqref="E17">
    <cfRule type="top10" dxfId="1486" priority="6" rank="1"/>
  </conditionalFormatting>
  <conditionalFormatting sqref="G17">
    <cfRule type="top10" dxfId="1485" priority="4" rank="1"/>
  </conditionalFormatting>
  <conditionalFormatting sqref="H17">
    <cfRule type="top10" dxfId="1484" priority="3" rank="1"/>
  </conditionalFormatting>
  <conditionalFormatting sqref="J17">
    <cfRule type="top10" dxfId="1483" priority="1" rank="1"/>
  </conditionalFormatting>
  <hyperlinks>
    <hyperlink ref="Q1" location="'Kentucky Rankings'!A1" display="Back to Ranking" xr:uid="{60C3FBF5-E178-4FDE-9146-20784771B5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61A9D7-7381-4E0D-900D-3799A67886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9426-25E3-49A6-8AEE-A7D1EAB9C0A9}">
  <sheetPr codeName="Sheet41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19</v>
      </c>
      <c r="B2" s="20" t="s">
        <v>75</v>
      </c>
      <c r="C2" s="21">
        <v>44336</v>
      </c>
      <c r="D2" s="22" t="s">
        <v>28</v>
      </c>
      <c r="E2" s="23">
        <v>177</v>
      </c>
      <c r="F2" s="23">
        <v>185</v>
      </c>
      <c r="G2" s="23">
        <v>188</v>
      </c>
      <c r="H2" s="23"/>
      <c r="I2" s="23"/>
      <c r="J2" s="23"/>
      <c r="K2" s="24">
        <v>3</v>
      </c>
      <c r="L2" s="24">
        <v>550</v>
      </c>
      <c r="M2" s="25">
        <v>183.33333333333334</v>
      </c>
      <c r="N2" s="26">
        <v>5</v>
      </c>
      <c r="O2" s="27">
        <v>188.33333333333334</v>
      </c>
    </row>
    <row r="4" spans="1:17" x14ac:dyDescent="0.3">
      <c r="K4" s="7">
        <f>SUM(K2:K3)</f>
        <v>3</v>
      </c>
      <c r="L4" s="7">
        <f>SUM(L2:L3)</f>
        <v>550</v>
      </c>
      <c r="M4" s="13">
        <f>SUM(L4/K4)</f>
        <v>183.33333333333334</v>
      </c>
      <c r="N4" s="7">
        <f>SUM(N2:N3)</f>
        <v>5</v>
      </c>
      <c r="O4" s="13">
        <f>SUM(M4+N4)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5_1"/>
    <protectedRange algorithmName="SHA-512" hashValue="ON39YdpmFHfN9f47KpiRvqrKx0V9+erV1CNkpWzYhW/Qyc6aT8rEyCrvauWSYGZK2ia3o7vd3akF07acHAFpOA==" saltValue="yVW9XmDwTqEnmpSGai0KYg==" spinCount="100000" sqref="D2" name="Range1_1_17_1"/>
  </protectedRanges>
  <conditionalFormatting sqref="F2">
    <cfRule type="top10" dxfId="2114" priority="5" rank="1"/>
  </conditionalFormatting>
  <conditionalFormatting sqref="G2">
    <cfRule type="top10" dxfId="2113" priority="4" rank="1"/>
  </conditionalFormatting>
  <conditionalFormatting sqref="H2">
    <cfRule type="top10" dxfId="2112" priority="3" rank="1"/>
  </conditionalFormatting>
  <conditionalFormatting sqref="E2">
    <cfRule type="top10" dxfId="2111" priority="6" rank="1"/>
  </conditionalFormatting>
  <conditionalFormatting sqref="I2">
    <cfRule type="top10" dxfId="2110" priority="2" rank="1"/>
  </conditionalFormatting>
  <conditionalFormatting sqref="J2">
    <cfRule type="top10" dxfId="2109" priority="1" rank="1"/>
  </conditionalFormatting>
  <hyperlinks>
    <hyperlink ref="Q1" location="'Kentucky Rankings'!A1" display="Back to Ranking" xr:uid="{B7FC36E9-BA58-42D0-BBE2-B0FE18DCC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333EE2-B853-407E-A4C2-7DB42718C8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27D-620A-4B30-BF7B-8DC4BE549B03}">
  <sheetPr codeName="Sheet46"/>
  <dimension ref="A1:Q17"/>
  <sheetViews>
    <sheetView workbookViewId="0">
      <selection activeCell="A15" sqref="A15:O15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79</v>
      </c>
      <c r="C2" s="21">
        <v>44388</v>
      </c>
      <c r="D2" s="22" t="s">
        <v>49</v>
      </c>
      <c r="E2" s="23">
        <v>190</v>
      </c>
      <c r="F2" s="23">
        <v>194</v>
      </c>
      <c r="G2" s="23">
        <v>171</v>
      </c>
      <c r="H2" s="23">
        <v>179</v>
      </c>
      <c r="I2" s="23"/>
      <c r="J2" s="23"/>
      <c r="K2" s="24">
        <v>4</v>
      </c>
      <c r="L2" s="24">
        <v>734</v>
      </c>
      <c r="M2" s="25">
        <v>183.5</v>
      </c>
      <c r="N2" s="26">
        <v>7</v>
      </c>
      <c r="O2" s="27">
        <v>190.5</v>
      </c>
    </row>
    <row r="4" spans="1:17" x14ac:dyDescent="0.3">
      <c r="K4" s="7">
        <f>SUM(K2:K3)</f>
        <v>4</v>
      </c>
      <c r="L4" s="7">
        <f>SUM(L2:L3)</f>
        <v>734</v>
      </c>
      <c r="M4" s="13">
        <f>SUM(L4/K4)</f>
        <v>183.5</v>
      </c>
      <c r="N4" s="7">
        <f>SUM(N2:N3)</f>
        <v>7</v>
      </c>
      <c r="O4" s="13">
        <f>SUM(M4+N4)</f>
        <v>190.5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9" t="s">
        <v>48</v>
      </c>
      <c r="B11" s="20" t="s">
        <v>79</v>
      </c>
      <c r="C11" s="21">
        <v>44451</v>
      </c>
      <c r="D11" s="22" t="s">
        <v>49</v>
      </c>
      <c r="E11" s="23">
        <v>192</v>
      </c>
      <c r="F11" s="23">
        <v>192</v>
      </c>
      <c r="G11" s="23">
        <v>190</v>
      </c>
      <c r="H11" s="23">
        <v>192</v>
      </c>
      <c r="I11" s="23">
        <v>194</v>
      </c>
      <c r="J11" s="23">
        <v>195</v>
      </c>
      <c r="K11" s="24">
        <v>6</v>
      </c>
      <c r="L11" s="24">
        <v>1155</v>
      </c>
      <c r="M11" s="25">
        <v>192.5</v>
      </c>
      <c r="N11" s="26">
        <v>4</v>
      </c>
      <c r="O11" s="27">
        <v>196.5</v>
      </c>
    </row>
    <row r="12" spans="1:17" x14ac:dyDescent="0.3">
      <c r="A12" s="19" t="s">
        <v>48</v>
      </c>
      <c r="B12" s="20" t="s">
        <v>79</v>
      </c>
      <c r="C12" s="21">
        <v>44468</v>
      </c>
      <c r="D12" s="22" t="s">
        <v>49</v>
      </c>
      <c r="E12" s="23">
        <v>189</v>
      </c>
      <c r="F12" s="23">
        <v>190</v>
      </c>
      <c r="G12" s="23">
        <v>192</v>
      </c>
      <c r="H12" s="23">
        <v>193</v>
      </c>
      <c r="I12" s="23"/>
      <c r="J12" s="23"/>
      <c r="K12" s="24">
        <v>4</v>
      </c>
      <c r="L12" s="24">
        <v>764</v>
      </c>
      <c r="M12" s="25">
        <v>191</v>
      </c>
      <c r="N12" s="26">
        <v>2</v>
      </c>
      <c r="O12" s="27">
        <v>193</v>
      </c>
    </row>
    <row r="13" spans="1:17" x14ac:dyDescent="0.3">
      <c r="A13" s="19" t="s">
        <v>48</v>
      </c>
      <c r="B13" s="20" t="s">
        <v>79</v>
      </c>
      <c r="C13" s="21">
        <v>44479</v>
      </c>
      <c r="D13" s="22" t="s">
        <v>49</v>
      </c>
      <c r="E13" s="23">
        <v>187</v>
      </c>
      <c r="F13" s="23">
        <v>190</v>
      </c>
      <c r="G13" s="23">
        <v>188</v>
      </c>
      <c r="H13" s="23">
        <v>191</v>
      </c>
      <c r="I13" s="23"/>
      <c r="J13" s="23"/>
      <c r="K13" s="24">
        <v>4</v>
      </c>
      <c r="L13" s="24">
        <v>756</v>
      </c>
      <c r="M13" s="25">
        <v>189</v>
      </c>
      <c r="N13" s="26">
        <v>2</v>
      </c>
      <c r="O13" s="27">
        <v>191</v>
      </c>
    </row>
    <row r="14" spans="1:17" x14ac:dyDescent="0.3">
      <c r="A14" s="19" t="s">
        <v>48</v>
      </c>
      <c r="B14" s="20" t="s">
        <v>79</v>
      </c>
      <c r="C14" s="21">
        <v>44489</v>
      </c>
      <c r="D14" s="22" t="s">
        <v>49</v>
      </c>
      <c r="E14" s="23">
        <v>188</v>
      </c>
      <c r="F14" s="23">
        <v>190</v>
      </c>
      <c r="G14" s="23">
        <v>193</v>
      </c>
      <c r="H14" s="23">
        <v>196</v>
      </c>
      <c r="I14" s="23"/>
      <c r="J14" s="23"/>
      <c r="K14" s="24">
        <v>4</v>
      </c>
      <c r="L14" s="24">
        <v>767</v>
      </c>
      <c r="M14" s="25">
        <v>191.75</v>
      </c>
      <c r="N14" s="26">
        <v>2</v>
      </c>
      <c r="O14" s="27">
        <v>193.75</v>
      </c>
    </row>
    <row r="15" spans="1:17" x14ac:dyDescent="0.3">
      <c r="A15" s="19" t="s">
        <v>48</v>
      </c>
      <c r="B15" s="20" t="s">
        <v>79</v>
      </c>
      <c r="C15" s="21">
        <v>44500</v>
      </c>
      <c r="D15" s="22" t="s">
        <v>49</v>
      </c>
      <c r="E15" s="23">
        <v>186</v>
      </c>
      <c r="F15" s="23">
        <v>187</v>
      </c>
      <c r="G15" s="23">
        <v>184</v>
      </c>
      <c r="H15" s="23">
        <v>185</v>
      </c>
      <c r="I15" s="23"/>
      <c r="J15" s="23"/>
      <c r="K15" s="24">
        <v>4</v>
      </c>
      <c r="L15" s="24">
        <v>742</v>
      </c>
      <c r="M15" s="25">
        <v>185.5</v>
      </c>
      <c r="N15" s="26">
        <v>2</v>
      </c>
      <c r="O15" s="27">
        <v>187.5</v>
      </c>
    </row>
    <row r="17" spans="11:15" x14ac:dyDescent="0.3">
      <c r="K17" s="7">
        <f>SUM(K11:K16)</f>
        <v>22</v>
      </c>
      <c r="L17" s="7">
        <f>SUM(L11:L16)</f>
        <v>4184</v>
      </c>
      <c r="M17" s="13">
        <f>SUM(L17/K17)</f>
        <v>190.18181818181819</v>
      </c>
      <c r="N17" s="7">
        <f>SUM(N11:N16)</f>
        <v>12</v>
      </c>
      <c r="O17" s="13">
        <f>SUM(M17+N17)</f>
        <v>202.18181818181819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E2:J2" name="Range1_40"/>
    <protectedRange algorithmName="SHA-512" hashValue="ON39YdpmFHfN9f47KpiRvqrKx0V9+erV1CNkpWzYhW/Qyc6aT8rEyCrvauWSYGZK2ia3o7vd3akF07acHAFpOA==" saltValue="yVW9XmDwTqEnmpSGai0KYg==" spinCount="100000" sqref="D2" name="Range1_1_32"/>
    <protectedRange algorithmName="SHA-512" hashValue="ON39YdpmFHfN9f47KpiRvqrKx0V9+erV1CNkpWzYhW/Qyc6aT8rEyCrvauWSYGZK2ia3o7vd3akF07acHAFpOA==" saltValue="yVW9XmDwTqEnmpSGai0KYg==" spinCount="100000" sqref="I11:J11 B11:C11" name="Range1_62_1"/>
    <protectedRange algorithmName="SHA-512" hashValue="ON39YdpmFHfN9f47KpiRvqrKx0V9+erV1CNkpWzYhW/Qyc6aT8rEyCrvauWSYGZK2ia3o7vd3akF07acHAFpOA==" saltValue="yVW9XmDwTqEnmpSGai0KYg==" spinCount="100000" sqref="D11" name="Range1_1_53_1"/>
    <protectedRange algorithmName="SHA-512" hashValue="ON39YdpmFHfN9f47KpiRvqrKx0V9+erV1CNkpWzYhW/Qyc6aT8rEyCrvauWSYGZK2ia3o7vd3akF07acHAFpOA==" saltValue="yVW9XmDwTqEnmpSGai0KYg==" spinCount="100000" sqref="E11:H11" name="Range1_3_18_1"/>
    <protectedRange algorithmName="SHA-512" hashValue="ON39YdpmFHfN9f47KpiRvqrKx0V9+erV1CNkpWzYhW/Qyc6aT8rEyCrvauWSYGZK2ia3o7vd3akF07acHAFpOA==" saltValue="yVW9XmDwTqEnmpSGai0KYg==" spinCount="100000" sqref="I12:J12 B12:C12" name="Range1_1_60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E12:H12" name="Range1_3_4_1"/>
    <protectedRange algorithmName="SHA-512" hashValue="ON39YdpmFHfN9f47KpiRvqrKx0V9+erV1CNkpWzYhW/Qyc6aT8rEyCrvauWSYGZK2ia3o7vd3akF07acHAFpOA==" saltValue="yVW9XmDwTqEnmpSGai0KYg==" spinCount="100000" sqref="I13:J13 B13:C13" name="Range1_71"/>
    <protectedRange algorithmName="SHA-512" hashValue="ON39YdpmFHfN9f47KpiRvqrKx0V9+erV1CNkpWzYhW/Qyc6aT8rEyCrvauWSYGZK2ia3o7vd3akF07acHAFpOA==" saltValue="yVW9XmDwTqEnmpSGai0KYg==" spinCount="100000" sqref="D13" name="Range1_1_61"/>
    <protectedRange algorithmName="SHA-512" hashValue="ON39YdpmFHfN9f47KpiRvqrKx0V9+erV1CNkpWzYhW/Qyc6aT8rEyCrvauWSYGZK2ia3o7vd3akF07acHAFpOA==" saltValue="yVW9XmDwTqEnmpSGai0KYg==" spinCount="100000" sqref="E13:H13" name="Range1_3_20"/>
    <protectedRange algorithmName="SHA-512" hashValue="ON39YdpmFHfN9f47KpiRvqrKx0V9+erV1CNkpWzYhW/Qyc6aT8rEyCrvauWSYGZK2ia3o7vd3akF07acHAFpOA==" saltValue="yVW9XmDwTqEnmpSGai0KYg==" spinCount="100000" sqref="I14:J14 B14:C14" name="Range1_79"/>
    <protectedRange algorithmName="SHA-512" hashValue="ON39YdpmFHfN9f47KpiRvqrKx0V9+erV1CNkpWzYhW/Qyc6aT8rEyCrvauWSYGZK2ia3o7vd3akF07acHAFpOA==" saltValue="yVW9XmDwTqEnmpSGai0KYg==" spinCount="100000" sqref="D14" name="Range1_1_69"/>
    <protectedRange algorithmName="SHA-512" hashValue="ON39YdpmFHfN9f47KpiRvqrKx0V9+erV1CNkpWzYhW/Qyc6aT8rEyCrvauWSYGZK2ia3o7vd3akF07acHAFpOA==" saltValue="yVW9XmDwTqEnmpSGai0KYg==" spinCount="100000" sqref="E14:H14" name="Range1_3_22"/>
    <protectedRange algorithmName="SHA-512" hashValue="ON39YdpmFHfN9f47KpiRvqrKx0V9+erV1CNkpWzYhW/Qyc6aT8rEyCrvauWSYGZK2ia3o7vd3akF07acHAFpOA==" saltValue="yVW9XmDwTqEnmpSGai0KYg==" spinCount="100000" sqref="I15:J15 B15:C15" name="Range1_81"/>
    <protectedRange algorithmName="SHA-512" hashValue="ON39YdpmFHfN9f47KpiRvqrKx0V9+erV1CNkpWzYhW/Qyc6aT8rEyCrvauWSYGZK2ia3o7vd3akF07acHAFpOA==" saltValue="yVW9XmDwTqEnmpSGai0KYg==" spinCount="100000" sqref="D15" name="Range1_1_71"/>
    <protectedRange algorithmName="SHA-512" hashValue="ON39YdpmFHfN9f47KpiRvqrKx0V9+erV1CNkpWzYhW/Qyc6aT8rEyCrvauWSYGZK2ia3o7vd3akF07acHAFpOA==" saltValue="yVW9XmDwTqEnmpSGai0KYg==" spinCount="100000" sqref="E15:H15" name="Range1_3_23"/>
  </protectedRanges>
  <conditionalFormatting sqref="H2">
    <cfRule type="top10" dxfId="1482" priority="44" rank="1"/>
  </conditionalFormatting>
  <conditionalFormatting sqref="E2">
    <cfRule type="top10" dxfId="1481" priority="47" rank="1"/>
  </conditionalFormatting>
  <conditionalFormatting sqref="F2">
    <cfRule type="top10" dxfId="1480" priority="42" rank="1"/>
  </conditionalFormatting>
  <conditionalFormatting sqref="G2">
    <cfRule type="top10" dxfId="1479" priority="43" rank="1"/>
  </conditionalFormatting>
  <conditionalFormatting sqref="I2">
    <cfRule type="top10" dxfId="1478" priority="45" rank="1"/>
  </conditionalFormatting>
  <conditionalFormatting sqref="J2">
    <cfRule type="top10" dxfId="1477" priority="46" rank="1"/>
  </conditionalFormatting>
  <conditionalFormatting sqref="F11">
    <cfRule type="top10" dxfId="1476" priority="33" rank="1"/>
  </conditionalFormatting>
  <conditionalFormatting sqref="I11">
    <cfRule type="top10" dxfId="1475" priority="30" rank="1"/>
    <cfRule type="top10" dxfId="1474" priority="35" rank="1"/>
  </conditionalFormatting>
  <conditionalFormatting sqref="E11">
    <cfRule type="top10" dxfId="1473" priority="34" rank="1"/>
  </conditionalFormatting>
  <conditionalFormatting sqref="G11">
    <cfRule type="top10" dxfId="1472" priority="32" rank="1"/>
  </conditionalFormatting>
  <conditionalFormatting sqref="H11">
    <cfRule type="top10" dxfId="1471" priority="31" rank="1"/>
  </conditionalFormatting>
  <conditionalFormatting sqref="J11">
    <cfRule type="top10" dxfId="1470" priority="29" rank="1"/>
  </conditionalFormatting>
  <conditionalFormatting sqref="F12">
    <cfRule type="top10" dxfId="1469" priority="26" rank="1"/>
  </conditionalFormatting>
  <conditionalFormatting sqref="I12">
    <cfRule type="top10" dxfId="1468" priority="23" rank="1"/>
    <cfRule type="top10" dxfId="1467" priority="28" rank="1"/>
  </conditionalFormatting>
  <conditionalFormatting sqref="E12">
    <cfRule type="top10" dxfId="1466" priority="27" rank="1"/>
  </conditionalFormatting>
  <conditionalFormatting sqref="G12">
    <cfRule type="top10" dxfId="1465" priority="25" rank="1"/>
  </conditionalFormatting>
  <conditionalFormatting sqref="H12">
    <cfRule type="top10" dxfId="1464" priority="24" rank="1"/>
  </conditionalFormatting>
  <conditionalFormatting sqref="J12">
    <cfRule type="top10" dxfId="1463" priority="22" rank="1"/>
  </conditionalFormatting>
  <conditionalFormatting sqref="F13">
    <cfRule type="top10" dxfId="1462" priority="19" rank="1"/>
  </conditionalFormatting>
  <conditionalFormatting sqref="I13">
    <cfRule type="top10" dxfId="1461" priority="16" rank="1"/>
    <cfRule type="top10" dxfId="1460" priority="21" rank="1"/>
  </conditionalFormatting>
  <conditionalFormatting sqref="E13">
    <cfRule type="top10" dxfId="1459" priority="20" rank="1"/>
  </conditionalFormatting>
  <conditionalFormatting sqref="G13">
    <cfRule type="top10" dxfId="1458" priority="18" rank="1"/>
  </conditionalFormatting>
  <conditionalFormatting sqref="H13">
    <cfRule type="top10" dxfId="1457" priority="17" rank="1"/>
  </conditionalFormatting>
  <conditionalFormatting sqref="J13">
    <cfRule type="top10" dxfId="1456" priority="15" rank="1"/>
  </conditionalFormatting>
  <conditionalFormatting sqref="F14">
    <cfRule type="top10" dxfId="1455" priority="12" rank="1"/>
  </conditionalFormatting>
  <conditionalFormatting sqref="I14">
    <cfRule type="top10" dxfId="1454" priority="9" rank="1"/>
    <cfRule type="top10" dxfId="1453" priority="14" rank="1"/>
  </conditionalFormatting>
  <conditionalFormatting sqref="E14">
    <cfRule type="top10" dxfId="1452" priority="13" rank="1"/>
  </conditionalFormatting>
  <conditionalFormatting sqref="G14">
    <cfRule type="top10" dxfId="1451" priority="11" rank="1"/>
  </conditionalFormatting>
  <conditionalFormatting sqref="H14">
    <cfRule type="top10" dxfId="1450" priority="10" rank="1"/>
  </conditionalFormatting>
  <conditionalFormatting sqref="J14">
    <cfRule type="top10" dxfId="1449" priority="8" rank="1"/>
  </conditionalFormatting>
  <conditionalFormatting sqref="F15">
    <cfRule type="top10" dxfId="1448" priority="5" rank="1"/>
  </conditionalFormatting>
  <conditionalFormatting sqref="I15">
    <cfRule type="top10" dxfId="1447" priority="2" rank="1"/>
    <cfRule type="top10" dxfId="1446" priority="7" rank="1"/>
  </conditionalFormatting>
  <conditionalFormatting sqref="E15">
    <cfRule type="top10" dxfId="1445" priority="6" rank="1"/>
  </conditionalFormatting>
  <conditionalFormatting sqref="G15">
    <cfRule type="top10" dxfId="1444" priority="4" rank="1"/>
  </conditionalFormatting>
  <conditionalFormatting sqref="H15">
    <cfRule type="top10" dxfId="1443" priority="3" rank="1"/>
  </conditionalFormatting>
  <conditionalFormatting sqref="J15">
    <cfRule type="top10" dxfId="1442" priority="1" rank="1"/>
  </conditionalFormatting>
  <hyperlinks>
    <hyperlink ref="Q1" location="'Kentucky Rankings'!A1" display="Back to Ranking" xr:uid="{0B2BDBEC-6799-4C65-AAC5-3C8F38EF69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DE841-3C3D-479D-9152-763949224ED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10F4-7445-496E-9245-60C3A1EC68BC}">
  <sheetPr codeName="Sheet47"/>
  <dimension ref="A1:Q5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83</v>
      </c>
      <c r="C2" s="21">
        <v>44429</v>
      </c>
      <c r="D2" s="22" t="s">
        <v>58</v>
      </c>
      <c r="E2" s="23">
        <v>191</v>
      </c>
      <c r="F2" s="23">
        <v>195</v>
      </c>
      <c r="G2" s="23">
        <v>190</v>
      </c>
      <c r="H2" s="23">
        <v>190</v>
      </c>
      <c r="I2" s="23"/>
      <c r="J2" s="23"/>
      <c r="K2" s="24">
        <v>4</v>
      </c>
      <c r="L2" s="24">
        <v>766</v>
      </c>
      <c r="M2" s="25">
        <v>191.5</v>
      </c>
      <c r="N2" s="26">
        <v>2</v>
      </c>
      <c r="O2" s="27">
        <v>193.5</v>
      </c>
    </row>
    <row r="3" spans="1:17" x14ac:dyDescent="0.3">
      <c r="A3" s="19" t="s">
        <v>48</v>
      </c>
      <c r="B3" s="20" t="s">
        <v>90</v>
      </c>
      <c r="C3" s="21">
        <v>44458</v>
      </c>
      <c r="D3" s="22" t="s">
        <v>58</v>
      </c>
      <c r="E3" s="23">
        <v>192</v>
      </c>
      <c r="F3" s="23">
        <v>198</v>
      </c>
      <c r="G3" s="23">
        <v>195</v>
      </c>
      <c r="H3" s="23">
        <v>194</v>
      </c>
      <c r="I3" s="23"/>
      <c r="J3" s="23"/>
      <c r="K3" s="24">
        <v>4</v>
      </c>
      <c r="L3" s="24">
        <v>779</v>
      </c>
      <c r="M3" s="25">
        <v>194.75</v>
      </c>
      <c r="N3" s="26">
        <v>2</v>
      </c>
      <c r="O3" s="27">
        <v>196.75</v>
      </c>
    </row>
    <row r="5" spans="1:17" x14ac:dyDescent="0.3">
      <c r="K5" s="7">
        <f>SUM(K2:K4)</f>
        <v>8</v>
      </c>
      <c r="L5" s="7">
        <f>SUM(L2:L4)</f>
        <v>1545</v>
      </c>
      <c r="M5" s="13">
        <f>SUM(L5/K5)</f>
        <v>193.125</v>
      </c>
      <c r="N5" s="7">
        <f>SUM(N2:N4)</f>
        <v>4</v>
      </c>
      <c r="O5" s="13">
        <f>SUM(M5+N5)</f>
        <v>197.125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5"/>
    <protectedRange algorithmName="SHA-512" hashValue="ON39YdpmFHfN9f47KpiRvqrKx0V9+erV1CNkpWzYhW/Qyc6aT8rEyCrvauWSYGZK2ia3o7vd3akF07acHAFpOA==" saltValue="yVW9XmDwTqEnmpSGai0KYg==" spinCount="100000" sqref="D2" name="Range1_1_46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I3:J3 B3:C3" name="Range1_68"/>
    <protectedRange algorithmName="SHA-512" hashValue="ON39YdpmFHfN9f47KpiRvqrKx0V9+erV1CNkpWzYhW/Qyc6aT8rEyCrvauWSYGZK2ia3o7vd3akF07acHAFpOA==" saltValue="yVW9XmDwTqEnmpSGai0KYg==" spinCount="100000" sqref="D3" name="Range1_1_57"/>
    <protectedRange algorithmName="SHA-512" hashValue="ON39YdpmFHfN9f47KpiRvqrKx0V9+erV1CNkpWzYhW/Qyc6aT8rEyCrvauWSYGZK2ia3o7vd3akF07acHAFpOA==" saltValue="yVW9XmDwTqEnmpSGai0KYg==" spinCount="100000" sqref="E3:H3" name="Range1_3_19"/>
  </protectedRanges>
  <conditionalFormatting sqref="F2">
    <cfRule type="top10" dxfId="1441" priority="12" rank="1"/>
  </conditionalFormatting>
  <conditionalFormatting sqref="I2">
    <cfRule type="top10" dxfId="1440" priority="9" rank="1"/>
    <cfRule type="top10" dxfId="1439" priority="14" rank="1"/>
  </conditionalFormatting>
  <conditionalFormatting sqref="E2">
    <cfRule type="top10" dxfId="1438" priority="13" rank="1"/>
  </conditionalFormatting>
  <conditionalFormatting sqref="G2">
    <cfRule type="top10" dxfId="1437" priority="11" rank="1"/>
  </conditionalFormatting>
  <conditionalFormatting sqref="H2">
    <cfRule type="top10" dxfId="1436" priority="10" rank="1"/>
  </conditionalFormatting>
  <conditionalFormatting sqref="J2">
    <cfRule type="top10" dxfId="1435" priority="8" rank="1"/>
  </conditionalFormatting>
  <conditionalFormatting sqref="F3">
    <cfRule type="top10" dxfId="1434" priority="5" rank="1"/>
  </conditionalFormatting>
  <conditionalFormatting sqref="I3">
    <cfRule type="top10" dxfId="1433" priority="2" rank="1"/>
    <cfRule type="top10" dxfId="1432" priority="7" rank="1"/>
  </conditionalFormatting>
  <conditionalFormatting sqref="E3">
    <cfRule type="top10" dxfId="1431" priority="6" rank="1"/>
  </conditionalFormatting>
  <conditionalFormatting sqref="G3">
    <cfRule type="top10" dxfId="1430" priority="4" rank="1"/>
  </conditionalFormatting>
  <conditionalFormatting sqref="H3">
    <cfRule type="top10" dxfId="1429" priority="3" rank="1"/>
  </conditionalFormatting>
  <conditionalFormatting sqref="J3">
    <cfRule type="top10" dxfId="1428" priority="1" rank="1"/>
  </conditionalFormatting>
  <hyperlinks>
    <hyperlink ref="Q1" location="'Kentucky Rankings'!A1" display="Back to Ranking" xr:uid="{58462EA8-7061-41F3-A341-AFA0A6AD14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3DF69F-DA77-40AD-A91C-D93780A72E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84DC-4365-40FF-BC07-3B78563845D1}">
  <sheetPr codeName="Sheet11"/>
  <dimension ref="A1:Q14"/>
  <sheetViews>
    <sheetView workbookViewId="0">
      <selection activeCell="A12" sqref="A12:O1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59</v>
      </c>
      <c r="C2" s="21">
        <v>44331</v>
      </c>
      <c r="D2" s="22" t="s">
        <v>58</v>
      </c>
      <c r="E2" s="23">
        <v>191</v>
      </c>
      <c r="F2" s="23">
        <v>191</v>
      </c>
      <c r="G2" s="23">
        <v>197</v>
      </c>
      <c r="H2" s="23">
        <v>191</v>
      </c>
      <c r="I2" s="23"/>
      <c r="J2" s="23"/>
      <c r="K2" s="24">
        <v>4</v>
      </c>
      <c r="L2" s="24">
        <v>770</v>
      </c>
      <c r="M2" s="25">
        <v>192.5</v>
      </c>
      <c r="N2" s="26">
        <v>3</v>
      </c>
      <c r="O2" s="27">
        <v>195.5</v>
      </c>
    </row>
    <row r="3" spans="1:17" x14ac:dyDescent="0.3">
      <c r="A3" s="19" t="s">
        <v>48</v>
      </c>
      <c r="B3" s="20" t="s">
        <v>59</v>
      </c>
      <c r="C3" s="21">
        <v>44366</v>
      </c>
      <c r="D3" s="22" t="s">
        <v>58</v>
      </c>
      <c r="E3" s="23">
        <v>186</v>
      </c>
      <c r="F3" s="23">
        <v>182</v>
      </c>
      <c r="G3" s="23">
        <v>189</v>
      </c>
      <c r="H3" s="23">
        <v>188</v>
      </c>
      <c r="I3" s="23"/>
      <c r="J3" s="23"/>
      <c r="K3" s="24">
        <v>4</v>
      </c>
      <c r="L3" s="24">
        <v>745</v>
      </c>
      <c r="M3" s="25">
        <v>186.25</v>
      </c>
      <c r="N3" s="26">
        <v>2</v>
      </c>
      <c r="O3" s="27">
        <v>188.25</v>
      </c>
    </row>
    <row r="4" spans="1:17" x14ac:dyDescent="0.3">
      <c r="A4" s="19" t="s">
        <v>48</v>
      </c>
      <c r="B4" s="20" t="s">
        <v>59</v>
      </c>
      <c r="C4" s="21">
        <v>44394</v>
      </c>
      <c r="D4" s="22" t="s">
        <v>58</v>
      </c>
      <c r="E4" s="23">
        <v>196</v>
      </c>
      <c r="F4" s="23">
        <v>196</v>
      </c>
      <c r="G4" s="23">
        <v>196</v>
      </c>
      <c r="H4" s="23">
        <v>193</v>
      </c>
      <c r="I4" s="23"/>
      <c r="J4" s="23"/>
      <c r="K4" s="24">
        <v>4</v>
      </c>
      <c r="L4" s="24">
        <v>781</v>
      </c>
      <c r="M4" s="25">
        <v>195.25</v>
      </c>
      <c r="N4" s="26">
        <v>2</v>
      </c>
      <c r="O4" s="27">
        <v>197.25</v>
      </c>
    </row>
    <row r="5" spans="1:17" x14ac:dyDescent="0.3">
      <c r="A5" s="19" t="s">
        <v>48</v>
      </c>
      <c r="B5" s="20" t="s">
        <v>59</v>
      </c>
      <c r="C5" s="21">
        <v>44405</v>
      </c>
      <c r="D5" s="22" t="s">
        <v>49</v>
      </c>
      <c r="E5" s="23">
        <v>193</v>
      </c>
      <c r="F5" s="23">
        <v>196</v>
      </c>
      <c r="G5" s="23">
        <v>195</v>
      </c>
      <c r="H5" s="23">
        <v>192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7" spans="1:17" x14ac:dyDescent="0.3">
      <c r="K7" s="7">
        <f>SUM(K2:K6)</f>
        <v>16</v>
      </c>
      <c r="L7" s="7">
        <f>SUM(L2:L6)</f>
        <v>3072</v>
      </c>
      <c r="M7" s="13">
        <f>SUM(L7/K7)</f>
        <v>192</v>
      </c>
      <c r="N7" s="7">
        <f>SUM(N2:N6)</f>
        <v>9</v>
      </c>
      <c r="O7" s="13">
        <f>SUM(M7+N7)</f>
        <v>201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9" t="s">
        <v>56</v>
      </c>
      <c r="B12" s="20" t="s">
        <v>59</v>
      </c>
      <c r="C12" s="21">
        <v>44429</v>
      </c>
      <c r="D12" s="22" t="s">
        <v>58</v>
      </c>
      <c r="E12" s="23">
        <v>194</v>
      </c>
      <c r="F12" s="23">
        <v>195</v>
      </c>
      <c r="G12" s="23">
        <v>193</v>
      </c>
      <c r="H12" s="23">
        <v>193</v>
      </c>
      <c r="I12" s="23"/>
      <c r="J12" s="23"/>
      <c r="K12" s="24">
        <v>4</v>
      </c>
      <c r="L12" s="24">
        <v>775</v>
      </c>
      <c r="M12" s="25">
        <v>193.75</v>
      </c>
      <c r="N12" s="26">
        <v>6</v>
      </c>
      <c r="O12" s="27">
        <v>199.75</v>
      </c>
    </row>
    <row r="14" spans="1:17" x14ac:dyDescent="0.3">
      <c r="K14" s="7">
        <f>SUM(K12:K13)</f>
        <v>4</v>
      </c>
      <c r="L14" s="7">
        <f>SUM(L12:L13)</f>
        <v>775</v>
      </c>
      <c r="M14" s="13">
        <f>SUM(L14/K14)</f>
        <v>193.75</v>
      </c>
      <c r="N14" s="7">
        <f>SUM(N12:N13)</f>
        <v>6</v>
      </c>
      <c r="O14" s="13">
        <f>SUM(M14+N14)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9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2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13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B12:C12 E12:J12" name="Range1_56"/>
    <protectedRange algorithmName="SHA-512" hashValue="ON39YdpmFHfN9f47KpiRvqrKx0V9+erV1CNkpWzYhW/Qyc6aT8rEyCrvauWSYGZK2ia3o7vd3akF07acHAFpOA==" saltValue="yVW9XmDwTqEnmpSGai0KYg==" spinCount="100000" sqref="D12" name="Range1_1_47"/>
  </protectedRanges>
  <conditionalFormatting sqref="F2">
    <cfRule type="top10" dxfId="1427" priority="60" rank="1"/>
  </conditionalFormatting>
  <conditionalFormatting sqref="I2">
    <cfRule type="top10" dxfId="1426" priority="57" rank="1"/>
    <cfRule type="top10" dxfId="1425" priority="62" rank="1"/>
  </conditionalFormatting>
  <conditionalFormatting sqref="E2">
    <cfRule type="top10" dxfId="1424" priority="61" rank="1"/>
  </conditionalFormatting>
  <conditionalFormatting sqref="G2">
    <cfRule type="top10" dxfId="1423" priority="59" rank="1"/>
  </conditionalFormatting>
  <conditionalFormatting sqref="H2">
    <cfRule type="top10" dxfId="1422" priority="58" rank="1"/>
  </conditionalFormatting>
  <conditionalFormatting sqref="J2">
    <cfRule type="top10" dxfId="1421" priority="56" rank="1"/>
  </conditionalFormatting>
  <conditionalFormatting sqref="F3">
    <cfRule type="top10" dxfId="1420" priority="53" rank="1"/>
  </conditionalFormatting>
  <conditionalFormatting sqref="I3">
    <cfRule type="top10" dxfId="1419" priority="50" rank="1"/>
    <cfRule type="top10" dxfId="1418" priority="55" rank="1"/>
  </conditionalFormatting>
  <conditionalFormatting sqref="E3">
    <cfRule type="top10" dxfId="1417" priority="54" rank="1"/>
  </conditionalFormatting>
  <conditionalFormatting sqref="G3">
    <cfRule type="top10" dxfId="1416" priority="52" rank="1"/>
  </conditionalFormatting>
  <conditionalFormatting sqref="H3">
    <cfRule type="top10" dxfId="1415" priority="51" rank="1"/>
  </conditionalFormatting>
  <conditionalFormatting sqref="J3">
    <cfRule type="top10" dxfId="1414" priority="49" rank="1"/>
  </conditionalFormatting>
  <conditionalFormatting sqref="F4">
    <cfRule type="top10" dxfId="1413" priority="42" rank="1"/>
  </conditionalFormatting>
  <conditionalFormatting sqref="I4">
    <cfRule type="top10" dxfId="1412" priority="43" rank="1"/>
    <cfRule type="top10" dxfId="1411" priority="44" rank="1"/>
  </conditionalFormatting>
  <conditionalFormatting sqref="E4">
    <cfRule type="top10" dxfId="1410" priority="45" rank="1"/>
  </conditionalFormatting>
  <conditionalFormatting sqref="G4">
    <cfRule type="top10" dxfId="1409" priority="46" rank="1"/>
  </conditionalFormatting>
  <conditionalFormatting sqref="H4">
    <cfRule type="top10" dxfId="1408" priority="47" rank="1"/>
  </conditionalFormatting>
  <conditionalFormatting sqref="J4">
    <cfRule type="top10" dxfId="1407" priority="48" rank="1"/>
  </conditionalFormatting>
  <conditionalFormatting sqref="F5">
    <cfRule type="top10" dxfId="1406" priority="39" rank="1"/>
  </conditionalFormatting>
  <conditionalFormatting sqref="I5">
    <cfRule type="top10" dxfId="1405" priority="36" rank="1"/>
    <cfRule type="top10" dxfId="1404" priority="41" rank="1"/>
  </conditionalFormatting>
  <conditionalFormatting sqref="E5">
    <cfRule type="top10" dxfId="1403" priority="40" rank="1"/>
  </conditionalFormatting>
  <conditionalFormatting sqref="G5">
    <cfRule type="top10" dxfId="1402" priority="38" rank="1"/>
  </conditionalFormatting>
  <conditionalFormatting sqref="H5">
    <cfRule type="top10" dxfId="1401" priority="37" rank="1"/>
  </conditionalFormatting>
  <conditionalFormatting sqref="J5">
    <cfRule type="top10" dxfId="1400" priority="35" rank="1"/>
  </conditionalFormatting>
  <conditionalFormatting sqref="I12">
    <cfRule type="top10" dxfId="1399" priority="1" rank="1"/>
  </conditionalFormatting>
  <conditionalFormatting sqref="H12">
    <cfRule type="top10" dxfId="1398" priority="2" rank="1"/>
  </conditionalFormatting>
  <conditionalFormatting sqref="G12">
    <cfRule type="top10" dxfId="1397" priority="3" rank="1"/>
  </conditionalFormatting>
  <conditionalFormatting sqref="F12">
    <cfRule type="top10" dxfId="1396" priority="4" rank="1"/>
  </conditionalFormatting>
  <conditionalFormatting sqref="E12">
    <cfRule type="top10" dxfId="1395" priority="5" rank="1"/>
  </conditionalFormatting>
  <conditionalFormatting sqref="J12">
    <cfRule type="top10" dxfId="1394" priority="6" rank="1"/>
  </conditionalFormatting>
  <hyperlinks>
    <hyperlink ref="Q1" location="'Kentucky Rankings'!A1" display="Back to Ranking" xr:uid="{4FC7E263-8ABA-42CA-8BFE-8AD1859067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07A97B-ED90-4567-85D4-BB6D9F7AB5ED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289B-E5EF-417C-8E61-F5C46EF64CA4}"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92</v>
      </c>
      <c r="C2" s="21">
        <v>44500</v>
      </c>
      <c r="D2" s="22" t="s">
        <v>49</v>
      </c>
      <c r="E2" s="23">
        <v>194</v>
      </c>
      <c r="F2" s="23">
        <v>194</v>
      </c>
      <c r="G2" s="23">
        <v>197</v>
      </c>
      <c r="H2" s="23">
        <v>197</v>
      </c>
      <c r="I2" s="23"/>
      <c r="J2" s="23"/>
      <c r="K2" s="24">
        <v>4</v>
      </c>
      <c r="L2" s="24">
        <v>782</v>
      </c>
      <c r="M2" s="25">
        <v>195.5</v>
      </c>
      <c r="N2" s="26">
        <v>2</v>
      </c>
      <c r="O2" s="27">
        <v>197.5</v>
      </c>
    </row>
    <row r="4" spans="1:17" x14ac:dyDescent="0.3">
      <c r="K4" s="7">
        <f>SUM(K2:K3)</f>
        <v>4</v>
      </c>
      <c r="L4" s="7">
        <f>SUM(L2:L3)</f>
        <v>782</v>
      </c>
      <c r="M4" s="13">
        <f>SUM(L4/K4)</f>
        <v>195.5</v>
      </c>
      <c r="N4" s="7">
        <f>SUM(N2:N3)</f>
        <v>2</v>
      </c>
      <c r="O4" s="13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1"/>
    <protectedRange algorithmName="SHA-512" hashValue="ON39YdpmFHfN9f47KpiRvqrKx0V9+erV1CNkpWzYhW/Qyc6aT8rEyCrvauWSYGZK2ia3o7vd3akF07acHAFpOA==" saltValue="yVW9XmDwTqEnmpSGai0KYg==" spinCount="100000" sqref="D2" name="Range1_1_71"/>
    <protectedRange algorithmName="SHA-512" hashValue="ON39YdpmFHfN9f47KpiRvqrKx0V9+erV1CNkpWzYhW/Qyc6aT8rEyCrvauWSYGZK2ia3o7vd3akF07acHAFpOA==" saltValue="yVW9XmDwTqEnmpSGai0KYg==" spinCount="100000" sqref="E2:H2" name="Range1_3_23"/>
  </protectedRanges>
  <conditionalFormatting sqref="F2">
    <cfRule type="top10" dxfId="1393" priority="5" rank="1"/>
  </conditionalFormatting>
  <conditionalFormatting sqref="I2">
    <cfRule type="top10" dxfId="1392" priority="2" rank="1"/>
    <cfRule type="top10" dxfId="1391" priority="7" rank="1"/>
  </conditionalFormatting>
  <conditionalFormatting sqref="E2">
    <cfRule type="top10" dxfId="1390" priority="6" rank="1"/>
  </conditionalFormatting>
  <conditionalFormatting sqref="G2">
    <cfRule type="top10" dxfId="1389" priority="4" rank="1"/>
  </conditionalFormatting>
  <conditionalFormatting sqref="H2">
    <cfRule type="top10" dxfId="1388" priority="3" rank="1"/>
  </conditionalFormatting>
  <conditionalFormatting sqref="J2">
    <cfRule type="top10" dxfId="1387" priority="1" rank="1"/>
  </conditionalFormatting>
  <hyperlinks>
    <hyperlink ref="Q1" location="'Kentucky Rankings'!A1" display="Back to Ranking" xr:uid="{460B708A-4D15-466D-AF0F-7691EEAD6D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85A8F0-CAFC-42CC-BB29-BAC055410E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1CE4-9940-401C-9F07-949220571C21}">
  <sheetPr codeName="Sheet12"/>
  <dimension ref="A1:Q8"/>
  <sheetViews>
    <sheetView workbookViewId="0">
      <selection activeCell="A6" sqref="A6:O6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63</v>
      </c>
      <c r="C2" s="21">
        <v>44332</v>
      </c>
      <c r="D2" s="22" t="s">
        <v>49</v>
      </c>
      <c r="E2" s="23">
        <v>191</v>
      </c>
      <c r="F2" s="23">
        <v>197.001</v>
      </c>
      <c r="G2" s="23">
        <v>195</v>
      </c>
      <c r="H2" s="23">
        <v>193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4</v>
      </c>
      <c r="O2" s="27">
        <v>198.00024999999999</v>
      </c>
    </row>
    <row r="3" spans="1:17" x14ac:dyDescent="0.3">
      <c r="A3" s="19" t="s">
        <v>48</v>
      </c>
      <c r="B3" s="20" t="s">
        <v>63</v>
      </c>
      <c r="C3" s="21">
        <v>44416</v>
      </c>
      <c r="D3" s="22" t="s">
        <v>49</v>
      </c>
      <c r="E3" s="23">
        <v>199.00200000000001</v>
      </c>
      <c r="F3" s="23">
        <v>197</v>
      </c>
      <c r="G3" s="23">
        <v>199</v>
      </c>
      <c r="H3" s="23">
        <v>191</v>
      </c>
      <c r="I3" s="23"/>
      <c r="J3" s="23"/>
      <c r="K3" s="24">
        <v>4</v>
      </c>
      <c r="L3" s="24">
        <v>786.00199999999995</v>
      </c>
      <c r="M3" s="25">
        <v>196.50049999999999</v>
      </c>
      <c r="N3" s="26">
        <v>8</v>
      </c>
      <c r="O3" s="27">
        <v>204.50049999999999</v>
      </c>
    </row>
    <row r="4" spans="1:17" x14ac:dyDescent="0.3">
      <c r="A4" s="19" t="s">
        <v>48</v>
      </c>
      <c r="B4" s="20" t="s">
        <v>63</v>
      </c>
      <c r="C4" s="21">
        <v>44458</v>
      </c>
      <c r="D4" s="22" t="s">
        <v>58</v>
      </c>
      <c r="E4" s="23">
        <v>199</v>
      </c>
      <c r="F4" s="23">
        <v>196</v>
      </c>
      <c r="G4" s="23">
        <v>199</v>
      </c>
      <c r="H4" s="23">
        <v>199</v>
      </c>
      <c r="I4" s="23"/>
      <c r="J4" s="23"/>
      <c r="K4" s="24">
        <v>4</v>
      </c>
      <c r="L4" s="24">
        <v>793</v>
      </c>
      <c r="M4" s="25">
        <v>198.25</v>
      </c>
      <c r="N4" s="26">
        <v>4</v>
      </c>
      <c r="O4" s="27">
        <v>202.25</v>
      </c>
    </row>
    <row r="5" spans="1:17" x14ac:dyDescent="0.3">
      <c r="A5" s="19" t="s">
        <v>48</v>
      </c>
      <c r="B5" s="20" t="s">
        <v>63</v>
      </c>
      <c r="C5" s="21">
        <v>44468</v>
      </c>
      <c r="D5" s="22" t="s">
        <v>49</v>
      </c>
      <c r="E5" s="23">
        <v>198.001</v>
      </c>
      <c r="F5" s="23">
        <v>199</v>
      </c>
      <c r="G5" s="23">
        <v>198</v>
      </c>
      <c r="H5" s="23">
        <v>198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2</v>
      </c>
      <c r="O5" s="27">
        <v>200.25024999999999</v>
      </c>
    </row>
    <row r="6" spans="1:17" x14ac:dyDescent="0.3">
      <c r="A6" s="19" t="s">
        <v>48</v>
      </c>
      <c r="B6" s="20" t="s">
        <v>63</v>
      </c>
      <c r="C6" s="21">
        <v>44479</v>
      </c>
      <c r="D6" s="22" t="s">
        <v>49</v>
      </c>
      <c r="E6" s="23">
        <v>199.001</v>
      </c>
      <c r="F6" s="23">
        <v>194</v>
      </c>
      <c r="G6" s="23">
        <v>193</v>
      </c>
      <c r="H6" s="23">
        <v>191</v>
      </c>
      <c r="I6" s="23"/>
      <c r="J6" s="23"/>
      <c r="K6" s="24">
        <v>4</v>
      </c>
      <c r="L6" s="24">
        <v>777.00099999999998</v>
      </c>
      <c r="M6" s="25">
        <v>194.25024999999999</v>
      </c>
      <c r="N6" s="26">
        <v>4</v>
      </c>
      <c r="O6" s="27">
        <v>198.25024999999999</v>
      </c>
    </row>
    <row r="8" spans="1:17" x14ac:dyDescent="0.3">
      <c r="K8" s="7">
        <f>SUM(K2:K7)</f>
        <v>20</v>
      </c>
      <c r="L8" s="7">
        <f>SUM(L2:L7)</f>
        <v>3925.0050000000001</v>
      </c>
      <c r="M8" s="13">
        <f>SUM(L8/K8)</f>
        <v>196.25024999999999</v>
      </c>
      <c r="N8" s="7">
        <f>SUM(N2:N7)</f>
        <v>22</v>
      </c>
      <c r="O8" s="13">
        <f>SUM(M8+N8)</f>
        <v>218.25024999999999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2:H2" name="Range1_3_3_2"/>
    <protectedRange algorithmName="SHA-512" hashValue="ON39YdpmFHfN9f47KpiRvqrKx0V9+erV1CNkpWzYhW/Qyc6aT8rEyCrvauWSYGZK2ia3o7vd3akF07acHAFpOA==" saltValue="yVW9XmDwTqEnmpSGai0KYg==" spinCount="100000" sqref="I3:J3 B3:C3" name="Range1_51"/>
    <protectedRange algorithmName="SHA-512" hashValue="ON39YdpmFHfN9f47KpiRvqrKx0V9+erV1CNkpWzYhW/Qyc6aT8rEyCrvauWSYGZK2ia3o7vd3akF07acHAFpOA==" saltValue="yVW9XmDwTqEnmpSGai0KYg==" spinCount="100000" sqref="D3" name="Range1_1_42"/>
    <protectedRange algorithmName="SHA-512" hashValue="ON39YdpmFHfN9f47KpiRvqrKx0V9+erV1CNkpWzYhW/Qyc6aT8rEyCrvauWSYGZK2ia3o7vd3akF07acHAFpOA==" saltValue="yVW9XmDwTqEnmpSGai0KYg==" spinCount="100000" sqref="E3:H3" name="Range1_3_15"/>
    <protectedRange algorithmName="SHA-512" hashValue="ON39YdpmFHfN9f47KpiRvqrKx0V9+erV1CNkpWzYhW/Qyc6aT8rEyCrvauWSYGZK2ia3o7vd3akF07acHAFpOA==" saltValue="yVW9XmDwTqEnmpSGai0KYg==" spinCount="100000" sqref="I4:J4 B4:C4" name="Range1_68"/>
    <protectedRange algorithmName="SHA-512" hashValue="ON39YdpmFHfN9f47KpiRvqrKx0V9+erV1CNkpWzYhW/Qyc6aT8rEyCrvauWSYGZK2ia3o7vd3akF07acHAFpOA==" saltValue="yVW9XmDwTqEnmpSGai0KYg==" spinCount="100000" sqref="D4" name="Range1_1_57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I5:J5 B5:C5" name="Range1_1_60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I6:J6 B6:C6" name="Range1_71"/>
    <protectedRange algorithmName="SHA-512" hashValue="ON39YdpmFHfN9f47KpiRvqrKx0V9+erV1CNkpWzYhW/Qyc6aT8rEyCrvauWSYGZK2ia3o7vd3akF07acHAFpOA==" saltValue="yVW9XmDwTqEnmpSGai0KYg==" spinCount="100000" sqref="D6" name="Range1_1_61"/>
    <protectedRange algorithmName="SHA-512" hashValue="ON39YdpmFHfN9f47KpiRvqrKx0V9+erV1CNkpWzYhW/Qyc6aT8rEyCrvauWSYGZK2ia3o7vd3akF07acHAFpOA==" saltValue="yVW9XmDwTqEnmpSGai0KYg==" spinCount="100000" sqref="E6:H6" name="Range1_3_20"/>
  </protectedRanges>
  <conditionalFormatting sqref="F2">
    <cfRule type="top10" dxfId="1386" priority="33" rank="1"/>
  </conditionalFormatting>
  <conditionalFormatting sqref="I2">
    <cfRule type="top10" dxfId="1385" priority="30" rank="1"/>
    <cfRule type="top10" dxfId="1384" priority="35" rank="1"/>
  </conditionalFormatting>
  <conditionalFormatting sqref="E2">
    <cfRule type="top10" dxfId="1383" priority="34" rank="1"/>
  </conditionalFormatting>
  <conditionalFormatting sqref="G2">
    <cfRule type="top10" dxfId="1382" priority="32" rank="1"/>
  </conditionalFormatting>
  <conditionalFormatting sqref="H2">
    <cfRule type="top10" dxfId="1381" priority="31" rank="1"/>
  </conditionalFormatting>
  <conditionalFormatting sqref="J2">
    <cfRule type="top10" dxfId="1380" priority="29" rank="1"/>
  </conditionalFormatting>
  <conditionalFormatting sqref="F3">
    <cfRule type="top10" dxfId="1379" priority="26" rank="1"/>
  </conditionalFormatting>
  <conditionalFormatting sqref="I3">
    <cfRule type="top10" dxfId="1378" priority="23" rank="1"/>
    <cfRule type="top10" dxfId="1377" priority="28" rank="1"/>
  </conditionalFormatting>
  <conditionalFormatting sqref="E3">
    <cfRule type="top10" dxfId="1376" priority="27" rank="1"/>
  </conditionalFormatting>
  <conditionalFormatting sqref="G3">
    <cfRule type="top10" dxfId="1375" priority="25" rank="1"/>
  </conditionalFormatting>
  <conditionalFormatting sqref="H3">
    <cfRule type="top10" dxfId="1374" priority="24" rank="1"/>
  </conditionalFormatting>
  <conditionalFormatting sqref="J3">
    <cfRule type="top10" dxfId="1373" priority="22" rank="1"/>
  </conditionalFormatting>
  <conditionalFormatting sqref="F4">
    <cfRule type="top10" dxfId="1372" priority="19" rank="1"/>
  </conditionalFormatting>
  <conditionalFormatting sqref="I4">
    <cfRule type="top10" dxfId="1371" priority="16" rank="1"/>
    <cfRule type="top10" dxfId="1370" priority="21" rank="1"/>
  </conditionalFormatting>
  <conditionalFormatting sqref="E4">
    <cfRule type="top10" dxfId="1369" priority="20" rank="1"/>
  </conditionalFormatting>
  <conditionalFormatting sqref="G4">
    <cfRule type="top10" dxfId="1368" priority="18" rank="1"/>
  </conditionalFormatting>
  <conditionalFormatting sqref="H4">
    <cfRule type="top10" dxfId="1367" priority="17" rank="1"/>
  </conditionalFormatting>
  <conditionalFormatting sqref="J4">
    <cfRule type="top10" dxfId="1366" priority="15" rank="1"/>
  </conditionalFormatting>
  <conditionalFormatting sqref="F5">
    <cfRule type="top10" dxfId="1365" priority="12" rank="1"/>
  </conditionalFormatting>
  <conditionalFormatting sqref="I5">
    <cfRule type="top10" dxfId="1364" priority="9" rank="1"/>
    <cfRule type="top10" dxfId="1363" priority="14" rank="1"/>
  </conditionalFormatting>
  <conditionalFormatting sqref="E5">
    <cfRule type="top10" dxfId="1362" priority="13" rank="1"/>
  </conditionalFormatting>
  <conditionalFormatting sqref="G5">
    <cfRule type="top10" dxfId="1361" priority="11" rank="1"/>
  </conditionalFormatting>
  <conditionalFormatting sqref="H5">
    <cfRule type="top10" dxfId="1360" priority="10" rank="1"/>
  </conditionalFormatting>
  <conditionalFormatting sqref="J5">
    <cfRule type="top10" dxfId="1359" priority="8" rank="1"/>
  </conditionalFormatting>
  <conditionalFormatting sqref="F6">
    <cfRule type="top10" dxfId="1358" priority="5" rank="1"/>
  </conditionalFormatting>
  <conditionalFormatting sqref="I6">
    <cfRule type="top10" dxfId="1357" priority="2" rank="1"/>
    <cfRule type="top10" dxfId="1356" priority="7" rank="1"/>
  </conditionalFormatting>
  <conditionalFormatting sqref="E6">
    <cfRule type="top10" dxfId="1355" priority="6" rank="1"/>
  </conditionalFormatting>
  <conditionalFormatting sqref="G6">
    <cfRule type="top10" dxfId="1354" priority="4" rank="1"/>
  </conditionalFormatting>
  <conditionalFormatting sqref="H6">
    <cfRule type="top10" dxfId="1353" priority="3" rank="1"/>
  </conditionalFormatting>
  <conditionalFormatting sqref="J6">
    <cfRule type="top10" dxfId="1352" priority="1" rank="1"/>
  </conditionalFormatting>
  <hyperlinks>
    <hyperlink ref="Q1" location="'Kentucky Rankings'!A1" display="Back to Ranking" xr:uid="{4F87C584-AA7C-4DC9-A3C4-0A73B901F5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A76FA4-67B8-44E6-B72D-32786F9F5D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1852-41CB-4567-9B41-50BFC4DD52E7}">
  <sheetPr codeName="Sheet13"/>
  <dimension ref="A1:AD23"/>
  <sheetViews>
    <sheetView topLeftCell="A5" workbookViewId="0">
      <selection activeCell="A22" sqref="A22:O2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52</v>
      </c>
      <c r="B2" s="20" t="s">
        <v>50</v>
      </c>
      <c r="C2" s="21">
        <v>44304</v>
      </c>
      <c r="D2" s="22" t="s">
        <v>49</v>
      </c>
      <c r="E2" s="23">
        <v>193</v>
      </c>
      <c r="F2" s="23">
        <v>194</v>
      </c>
      <c r="G2" s="23">
        <v>195</v>
      </c>
      <c r="H2" s="23">
        <v>197</v>
      </c>
      <c r="I2" s="23"/>
      <c r="J2" s="23"/>
      <c r="K2" s="24">
        <v>4</v>
      </c>
      <c r="L2" s="24">
        <v>779</v>
      </c>
      <c r="M2" s="25">
        <v>194.75</v>
      </c>
      <c r="N2" s="26">
        <v>13</v>
      </c>
      <c r="O2" s="27">
        <v>207.75</v>
      </c>
    </row>
    <row r="3" spans="1:30" x14ac:dyDescent="0.3">
      <c r="A3" s="19" t="s">
        <v>52</v>
      </c>
      <c r="B3" s="20" t="s">
        <v>50</v>
      </c>
      <c r="C3" s="21">
        <v>44314</v>
      </c>
      <c r="D3" s="22" t="s">
        <v>49</v>
      </c>
      <c r="E3" s="23">
        <v>194</v>
      </c>
      <c r="F3" s="23">
        <v>193</v>
      </c>
      <c r="G3" s="23">
        <v>196</v>
      </c>
      <c r="H3" s="23">
        <v>195</v>
      </c>
      <c r="I3" s="23"/>
      <c r="J3" s="23"/>
      <c r="K3" s="24">
        <v>4</v>
      </c>
      <c r="L3" s="24">
        <v>778</v>
      </c>
      <c r="M3" s="25">
        <v>194.5</v>
      </c>
      <c r="N3" s="26">
        <v>13</v>
      </c>
      <c r="O3" s="27">
        <v>207.5</v>
      </c>
    </row>
    <row r="4" spans="1:30" x14ac:dyDescent="0.3">
      <c r="A4" s="19" t="s">
        <v>52</v>
      </c>
      <c r="B4" s="20" t="s">
        <v>50</v>
      </c>
      <c r="C4" s="21">
        <v>44331</v>
      </c>
      <c r="D4" s="22" t="s">
        <v>58</v>
      </c>
      <c r="E4" s="23">
        <v>195</v>
      </c>
      <c r="F4" s="23">
        <v>197</v>
      </c>
      <c r="G4" s="23">
        <v>194.001</v>
      </c>
      <c r="H4" s="23">
        <v>198</v>
      </c>
      <c r="I4" s="23"/>
      <c r="J4" s="23"/>
      <c r="K4" s="24">
        <v>4</v>
      </c>
      <c r="L4" s="24">
        <v>784.00099999999998</v>
      </c>
      <c r="M4" s="25">
        <v>196.00024999999999</v>
      </c>
      <c r="N4" s="26">
        <v>13</v>
      </c>
      <c r="O4" s="27">
        <v>209.00024999999999</v>
      </c>
      <c r="AB4" s="12"/>
      <c r="AD4" s="12"/>
    </row>
    <row r="5" spans="1:30" x14ac:dyDescent="0.3">
      <c r="A5" s="19" t="s">
        <v>52</v>
      </c>
      <c r="B5" s="20" t="s">
        <v>50</v>
      </c>
      <c r="C5" s="21">
        <v>44332</v>
      </c>
      <c r="D5" s="22" t="s">
        <v>49</v>
      </c>
      <c r="E5" s="23">
        <v>189</v>
      </c>
      <c r="F5" s="23">
        <v>193</v>
      </c>
      <c r="G5" s="23">
        <v>192</v>
      </c>
      <c r="H5" s="23">
        <v>193</v>
      </c>
      <c r="I5" s="23"/>
      <c r="J5" s="23"/>
      <c r="K5" s="24">
        <v>4</v>
      </c>
      <c r="L5" s="24">
        <v>767</v>
      </c>
      <c r="M5" s="25">
        <v>191.75</v>
      </c>
      <c r="N5" s="26">
        <v>13</v>
      </c>
      <c r="O5" s="27">
        <v>204.75</v>
      </c>
      <c r="Z5" s="7">
        <f>SUM(K2:K4)</f>
        <v>12</v>
      </c>
      <c r="AA5" s="7">
        <f>SUM(L2:L4)</f>
        <v>2341.0010000000002</v>
      </c>
      <c r="AB5" s="13">
        <f>SUM(AA5/Z5)</f>
        <v>195.08341666666669</v>
      </c>
      <c r="AC5" s="7">
        <f>SUM(N2:N4)</f>
        <v>39</v>
      </c>
      <c r="AD5" s="13">
        <f>SUM(AB5+AC5)</f>
        <v>234.08341666666669</v>
      </c>
    </row>
    <row r="6" spans="1:30" x14ac:dyDescent="0.3">
      <c r="A6" s="19" t="s">
        <v>52</v>
      </c>
      <c r="B6" s="20" t="s">
        <v>50</v>
      </c>
      <c r="C6" s="21">
        <v>44342</v>
      </c>
      <c r="D6" s="22" t="s">
        <v>49</v>
      </c>
      <c r="E6" s="23">
        <v>193</v>
      </c>
      <c r="F6" s="23">
        <v>196</v>
      </c>
      <c r="G6" s="23">
        <v>193</v>
      </c>
      <c r="H6" s="23">
        <v>199</v>
      </c>
      <c r="I6" s="23"/>
      <c r="J6" s="23"/>
      <c r="K6" s="24">
        <v>4</v>
      </c>
      <c r="L6" s="24">
        <v>781</v>
      </c>
      <c r="M6" s="25">
        <v>195.25</v>
      </c>
      <c r="N6" s="26">
        <v>13</v>
      </c>
      <c r="O6" s="27">
        <v>208.25</v>
      </c>
    </row>
    <row r="7" spans="1:30" x14ac:dyDescent="0.3">
      <c r="A7" s="19" t="s">
        <v>52</v>
      </c>
      <c r="B7" s="20" t="s">
        <v>50</v>
      </c>
      <c r="C7" s="21">
        <v>44353</v>
      </c>
      <c r="D7" s="22" t="s">
        <v>49</v>
      </c>
      <c r="E7" s="23">
        <v>196</v>
      </c>
      <c r="F7" s="23">
        <v>192</v>
      </c>
      <c r="G7" s="23">
        <v>192</v>
      </c>
      <c r="H7" s="23">
        <v>194</v>
      </c>
      <c r="I7" s="23">
        <v>192</v>
      </c>
      <c r="J7" s="23">
        <v>192</v>
      </c>
      <c r="K7" s="24">
        <v>6</v>
      </c>
      <c r="L7" s="24">
        <v>1158</v>
      </c>
      <c r="M7" s="25">
        <v>193</v>
      </c>
      <c r="N7" s="26">
        <v>18</v>
      </c>
      <c r="O7" s="27">
        <v>211</v>
      </c>
    </row>
    <row r="8" spans="1:30" x14ac:dyDescent="0.3">
      <c r="A8" s="19" t="s">
        <v>52</v>
      </c>
      <c r="B8" s="20" t="s">
        <v>50</v>
      </c>
      <c r="C8" s="21">
        <v>44370</v>
      </c>
      <c r="D8" s="22" t="s">
        <v>49</v>
      </c>
      <c r="E8" s="23">
        <v>194</v>
      </c>
      <c r="F8" s="23">
        <v>194</v>
      </c>
      <c r="G8" s="23">
        <v>191</v>
      </c>
      <c r="H8" s="23">
        <v>195</v>
      </c>
      <c r="I8" s="23"/>
      <c r="J8" s="23"/>
      <c r="K8" s="24">
        <v>4</v>
      </c>
      <c r="L8" s="24">
        <v>774</v>
      </c>
      <c r="M8" s="25">
        <v>193.5</v>
      </c>
      <c r="N8" s="26">
        <v>11</v>
      </c>
      <c r="O8" s="27">
        <v>204.5</v>
      </c>
    </row>
    <row r="9" spans="1:30" x14ac:dyDescent="0.3">
      <c r="A9" s="19" t="s">
        <v>52</v>
      </c>
      <c r="B9" s="20" t="s">
        <v>50</v>
      </c>
      <c r="C9" s="21">
        <v>44394</v>
      </c>
      <c r="D9" s="22" t="s">
        <v>58</v>
      </c>
      <c r="E9" s="23">
        <v>193</v>
      </c>
      <c r="F9" s="23">
        <v>192</v>
      </c>
      <c r="G9" s="23">
        <v>189</v>
      </c>
      <c r="H9" s="23">
        <v>189</v>
      </c>
      <c r="I9" s="23"/>
      <c r="J9" s="23"/>
      <c r="K9" s="24">
        <v>4</v>
      </c>
      <c r="L9" s="24">
        <v>763</v>
      </c>
      <c r="M9" s="25">
        <v>190.75</v>
      </c>
      <c r="N9" s="26">
        <v>11</v>
      </c>
      <c r="O9" s="27">
        <v>201.75</v>
      </c>
    </row>
    <row r="10" spans="1:30" x14ac:dyDescent="0.3">
      <c r="A10" s="19" t="s">
        <v>52</v>
      </c>
      <c r="B10" s="20" t="s">
        <v>50</v>
      </c>
      <c r="C10" s="21">
        <v>44405</v>
      </c>
      <c r="D10" s="22" t="s">
        <v>49</v>
      </c>
      <c r="E10" s="23">
        <v>194</v>
      </c>
      <c r="F10" s="23">
        <v>195</v>
      </c>
      <c r="G10" s="23">
        <v>192</v>
      </c>
      <c r="H10" s="23">
        <v>199</v>
      </c>
      <c r="I10" s="23"/>
      <c r="J10" s="23"/>
      <c r="K10" s="24">
        <v>4</v>
      </c>
      <c r="L10" s="24">
        <v>780</v>
      </c>
      <c r="M10" s="25">
        <v>195</v>
      </c>
      <c r="N10" s="26">
        <v>11</v>
      </c>
      <c r="O10" s="27">
        <v>206</v>
      </c>
    </row>
    <row r="11" spans="1:30" x14ac:dyDescent="0.3">
      <c r="A11" s="19" t="s">
        <v>52</v>
      </c>
      <c r="B11" s="20" t="s">
        <v>50</v>
      </c>
      <c r="C11" s="21">
        <v>44429</v>
      </c>
      <c r="D11" s="22" t="s">
        <v>58</v>
      </c>
      <c r="E11" s="23">
        <v>195</v>
      </c>
      <c r="F11" s="23">
        <v>193</v>
      </c>
      <c r="G11" s="23">
        <v>195</v>
      </c>
      <c r="H11" s="23">
        <v>194</v>
      </c>
      <c r="I11" s="23"/>
      <c r="J11" s="23"/>
      <c r="K11" s="24">
        <v>4</v>
      </c>
      <c r="L11" s="24">
        <v>777</v>
      </c>
      <c r="M11" s="25">
        <v>194.25</v>
      </c>
      <c r="N11" s="26">
        <v>11</v>
      </c>
      <c r="O11" s="27">
        <v>205.25</v>
      </c>
    </row>
    <row r="12" spans="1:30" x14ac:dyDescent="0.3">
      <c r="A12" s="19" t="s">
        <v>52</v>
      </c>
      <c r="B12" s="20" t="s">
        <v>50</v>
      </c>
      <c r="C12" s="21">
        <v>44433</v>
      </c>
      <c r="D12" s="22" t="s">
        <v>49</v>
      </c>
      <c r="E12" s="23">
        <v>191</v>
      </c>
      <c r="F12" s="23">
        <v>191</v>
      </c>
      <c r="G12" s="23">
        <v>192</v>
      </c>
      <c r="H12" s="23">
        <v>195</v>
      </c>
      <c r="I12" s="23"/>
      <c r="J12" s="23"/>
      <c r="K12" s="24">
        <v>4</v>
      </c>
      <c r="L12" s="24">
        <v>769</v>
      </c>
      <c r="M12" s="25">
        <v>192.25</v>
      </c>
      <c r="N12" s="26">
        <v>6</v>
      </c>
      <c r="O12" s="27">
        <v>198.25</v>
      </c>
    </row>
    <row r="13" spans="1:30" x14ac:dyDescent="0.3">
      <c r="A13" s="19" t="s">
        <v>52</v>
      </c>
      <c r="B13" s="20" t="s">
        <v>50</v>
      </c>
      <c r="C13" s="21">
        <v>44451</v>
      </c>
      <c r="D13" s="22" t="s">
        <v>49</v>
      </c>
      <c r="E13" s="23">
        <v>192</v>
      </c>
      <c r="F13" s="23">
        <v>193</v>
      </c>
      <c r="G13" s="23">
        <v>190</v>
      </c>
      <c r="H13" s="23">
        <v>196</v>
      </c>
      <c r="I13" s="23">
        <v>193.001</v>
      </c>
      <c r="J13" s="23">
        <v>193</v>
      </c>
      <c r="K13" s="24">
        <v>6</v>
      </c>
      <c r="L13" s="24">
        <v>1157.001</v>
      </c>
      <c r="M13" s="25">
        <v>192.83349999999999</v>
      </c>
      <c r="N13" s="26">
        <v>34</v>
      </c>
      <c r="O13" s="27">
        <v>226.83349999999999</v>
      </c>
    </row>
    <row r="14" spans="1:30" x14ac:dyDescent="0.3">
      <c r="A14" s="19" t="s">
        <v>52</v>
      </c>
      <c r="B14" s="20" t="s">
        <v>50</v>
      </c>
      <c r="C14" s="21">
        <v>44486</v>
      </c>
      <c r="D14" s="22" t="s">
        <v>58</v>
      </c>
      <c r="E14" s="23">
        <v>194</v>
      </c>
      <c r="F14" s="23">
        <v>196</v>
      </c>
      <c r="G14" s="23">
        <v>195</v>
      </c>
      <c r="H14" s="23">
        <v>195</v>
      </c>
      <c r="I14" s="23">
        <v>196</v>
      </c>
      <c r="J14" s="23">
        <v>198</v>
      </c>
      <c r="K14" s="24">
        <v>6</v>
      </c>
      <c r="L14" s="24">
        <v>1174</v>
      </c>
      <c r="M14" s="25">
        <v>195.66666666666666</v>
      </c>
      <c r="N14" s="26">
        <v>34</v>
      </c>
      <c r="O14" s="27">
        <v>229.66666666666666</v>
      </c>
    </row>
    <row r="16" spans="1:30" x14ac:dyDescent="0.3">
      <c r="K16" s="7">
        <f>SUM(K2:K15)</f>
        <v>58</v>
      </c>
      <c r="L16" s="7">
        <f>SUM(L2:L15)</f>
        <v>11241.002</v>
      </c>
      <c r="M16" s="13">
        <f>SUM(L16/K16)</f>
        <v>193.81037931034484</v>
      </c>
      <c r="N16" s="7">
        <f>SUM(N2:N15)</f>
        <v>201</v>
      </c>
      <c r="O16" s="13">
        <f>SUM(M16:N16)</f>
        <v>394.81037931034484</v>
      </c>
    </row>
    <row r="20" spans="1:15" ht="28.8" x14ac:dyDescent="0.3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3">
      <c r="A21" s="19" t="s">
        <v>48</v>
      </c>
      <c r="B21" s="20" t="s">
        <v>50</v>
      </c>
      <c r="C21" s="21">
        <v>44458</v>
      </c>
      <c r="D21" s="22" t="s">
        <v>58</v>
      </c>
      <c r="E21" s="23">
        <v>197</v>
      </c>
      <c r="F21" s="23">
        <v>199</v>
      </c>
      <c r="G21" s="23">
        <v>194</v>
      </c>
      <c r="H21" s="23">
        <v>187</v>
      </c>
      <c r="I21" s="23"/>
      <c r="J21" s="23"/>
      <c r="K21" s="24">
        <v>4</v>
      </c>
      <c r="L21" s="24">
        <v>777</v>
      </c>
      <c r="M21" s="25">
        <v>194.25</v>
      </c>
      <c r="N21" s="26">
        <v>2</v>
      </c>
      <c r="O21" s="27">
        <v>196.25</v>
      </c>
    </row>
    <row r="22" spans="1:15" x14ac:dyDescent="0.3">
      <c r="A22" s="19" t="s">
        <v>48</v>
      </c>
      <c r="B22" s="20" t="s">
        <v>50</v>
      </c>
      <c r="C22" s="21">
        <v>44489</v>
      </c>
      <c r="D22" s="22" t="s">
        <v>49</v>
      </c>
      <c r="E22" s="23">
        <v>198</v>
      </c>
      <c r="F22" s="23">
        <v>197</v>
      </c>
      <c r="G22" s="23">
        <v>199.001</v>
      </c>
      <c r="H22" s="23">
        <v>196</v>
      </c>
      <c r="I22" s="23"/>
      <c r="J22" s="23"/>
      <c r="K22" s="24">
        <v>4</v>
      </c>
      <c r="L22" s="24">
        <v>790.00099999999998</v>
      </c>
      <c r="M22" s="25">
        <v>197.50024999999999</v>
      </c>
      <c r="N22" s="26">
        <v>3</v>
      </c>
      <c r="O22" s="27">
        <v>200.50024999999999</v>
      </c>
    </row>
    <row r="23" spans="1:15" x14ac:dyDescent="0.3">
      <c r="K23" s="7">
        <f>SUM(K21:K21)</f>
        <v>4</v>
      </c>
      <c r="L23" s="7">
        <f>SUM(L21:L21)</f>
        <v>777</v>
      </c>
      <c r="M23" s="13">
        <f>SUM(L23/K23)</f>
        <v>194.25</v>
      </c>
      <c r="N23" s="7">
        <f>SUM(N21:N21)</f>
        <v>2</v>
      </c>
      <c r="O23" s="13">
        <f>SUM(M23:N23)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B4:C4 E4:J4" name="Range1_10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B5:C5 E5:J5" name="Range1_13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16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B7:C7 E7:J7" name="Range1_19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B8:C8 E8:J8" name="Range1_31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B9:C9 E9:J9" name="Range1_46"/>
    <protectedRange algorithmName="SHA-512" hashValue="ON39YdpmFHfN9f47KpiRvqrKx0V9+erV1CNkpWzYhW/Qyc6aT8rEyCrvauWSYGZK2ia3o7vd3akF07acHAFpOA==" saltValue="yVW9XmDwTqEnmpSGai0KYg==" spinCount="100000" sqref="D9" name="Range1_1_37"/>
    <protectedRange algorithmName="SHA-512" hashValue="ON39YdpmFHfN9f47KpiRvqrKx0V9+erV1CNkpWzYhW/Qyc6aT8rEyCrvauWSYGZK2ia3o7vd3akF07acHAFpOA==" saltValue="yVW9XmDwTqEnmpSGai0KYg==" spinCount="100000" sqref="C10" name="Range1_47"/>
    <protectedRange algorithmName="SHA-512" hashValue="ON39YdpmFHfN9f47KpiRvqrKx0V9+erV1CNkpWzYhW/Qyc6aT8rEyCrvauWSYGZK2ia3o7vd3akF07acHAFpOA==" saltValue="yVW9XmDwTqEnmpSGai0KYg==" spinCount="100000" sqref="B10 E10:J10" name="Range1_49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B11:C11 E11:J11" name="Range1_57"/>
    <protectedRange algorithmName="SHA-512" hashValue="ON39YdpmFHfN9f47KpiRvqrKx0V9+erV1CNkpWzYhW/Qyc6aT8rEyCrvauWSYGZK2ia3o7vd3akF07acHAFpOA==" saltValue="yVW9XmDwTqEnmpSGai0KYg==" spinCount="100000" sqref="D11" name="Range1_1_48"/>
    <protectedRange algorithmName="SHA-512" hashValue="ON39YdpmFHfN9f47KpiRvqrKx0V9+erV1CNkpWzYhW/Qyc6aT8rEyCrvauWSYGZK2ia3o7vd3akF07acHAFpOA==" saltValue="yVW9XmDwTqEnmpSGai0KYg==" spinCount="100000" sqref="B12:C12 E12:J12" name="Range1_60"/>
    <protectedRange algorithmName="SHA-512" hashValue="ON39YdpmFHfN9f47KpiRvqrKx0V9+erV1CNkpWzYhW/Qyc6aT8rEyCrvauWSYGZK2ia3o7vd3akF07acHAFpOA==" saltValue="yVW9XmDwTqEnmpSGai0KYg==" spinCount="100000" sqref="D12" name="Range1_1_51"/>
    <protectedRange algorithmName="SHA-512" hashValue="ON39YdpmFHfN9f47KpiRvqrKx0V9+erV1CNkpWzYhW/Qyc6aT8rEyCrvauWSYGZK2ia3o7vd3akF07acHAFpOA==" saltValue="yVW9XmDwTqEnmpSGai0KYg==" spinCount="100000" sqref="B13:C13 E13:J13" name="Range1_64"/>
    <protectedRange algorithmName="SHA-512" hashValue="ON39YdpmFHfN9f47KpiRvqrKx0V9+erV1CNkpWzYhW/Qyc6aT8rEyCrvauWSYGZK2ia3o7vd3akF07acHAFpOA==" saltValue="yVW9XmDwTqEnmpSGai0KYg==" spinCount="100000" sqref="D13" name="Range1_1_55"/>
    <protectedRange algorithmName="SHA-512" hashValue="ON39YdpmFHfN9f47KpiRvqrKx0V9+erV1CNkpWzYhW/Qyc6aT8rEyCrvauWSYGZK2ia3o7vd3akF07acHAFpOA==" saltValue="yVW9XmDwTqEnmpSGai0KYg==" spinCount="100000" sqref="I21:J21 B21:C21" name="Range1_68"/>
    <protectedRange algorithmName="SHA-512" hashValue="ON39YdpmFHfN9f47KpiRvqrKx0V9+erV1CNkpWzYhW/Qyc6aT8rEyCrvauWSYGZK2ia3o7vd3akF07acHAFpOA==" saltValue="yVW9XmDwTqEnmpSGai0KYg==" spinCount="100000" sqref="D21" name="Range1_1_57"/>
    <protectedRange algorithmName="SHA-512" hashValue="ON39YdpmFHfN9f47KpiRvqrKx0V9+erV1CNkpWzYhW/Qyc6aT8rEyCrvauWSYGZK2ia3o7vd3akF07acHAFpOA==" saltValue="yVW9XmDwTqEnmpSGai0KYg==" spinCount="100000" sqref="E21:H21" name="Range1_3_19"/>
    <protectedRange algorithmName="SHA-512" hashValue="ON39YdpmFHfN9f47KpiRvqrKx0V9+erV1CNkpWzYhW/Qyc6aT8rEyCrvauWSYGZK2ia3o7vd3akF07acHAFpOA==" saltValue="yVW9XmDwTqEnmpSGai0KYg==" spinCount="100000" sqref="B14:C14 E14:J14" name="Range1_77"/>
    <protectedRange algorithmName="SHA-512" hashValue="ON39YdpmFHfN9f47KpiRvqrKx0V9+erV1CNkpWzYhW/Qyc6aT8rEyCrvauWSYGZK2ia3o7vd3akF07acHAFpOA==" saltValue="yVW9XmDwTqEnmpSGai0KYg==" spinCount="100000" sqref="D14" name="Range1_1_67"/>
    <protectedRange algorithmName="SHA-512" hashValue="ON39YdpmFHfN9f47KpiRvqrKx0V9+erV1CNkpWzYhW/Qyc6aT8rEyCrvauWSYGZK2ia3o7vd3akF07acHAFpOA==" saltValue="yVW9XmDwTqEnmpSGai0KYg==" spinCount="100000" sqref="I22:J22 B22:C22" name="Range1_79"/>
    <protectedRange algorithmName="SHA-512" hashValue="ON39YdpmFHfN9f47KpiRvqrKx0V9+erV1CNkpWzYhW/Qyc6aT8rEyCrvauWSYGZK2ia3o7vd3akF07acHAFpOA==" saltValue="yVW9XmDwTqEnmpSGai0KYg==" spinCount="100000" sqref="D22" name="Range1_1_69"/>
    <protectedRange algorithmName="SHA-512" hashValue="ON39YdpmFHfN9f47KpiRvqrKx0V9+erV1CNkpWzYhW/Qyc6aT8rEyCrvauWSYGZK2ia3o7vd3akF07acHAFpOA==" saltValue="yVW9XmDwTqEnmpSGai0KYg==" spinCount="100000" sqref="E22:H22" name="Range1_3_22"/>
  </protectedRanges>
  <conditionalFormatting sqref="F2">
    <cfRule type="top10" dxfId="1351" priority="159" rank="1"/>
  </conditionalFormatting>
  <conditionalFormatting sqref="G2">
    <cfRule type="top10" dxfId="1350" priority="160" rank="1"/>
  </conditionalFormatting>
  <conditionalFormatting sqref="H2">
    <cfRule type="top10" dxfId="1349" priority="161" rank="1"/>
  </conditionalFormatting>
  <conditionalFormatting sqref="I2">
    <cfRule type="top10" dxfId="1348" priority="162" rank="1"/>
  </conditionalFormatting>
  <conditionalFormatting sqref="J2">
    <cfRule type="top10" dxfId="1347" priority="163" rank="1"/>
  </conditionalFormatting>
  <conditionalFormatting sqref="E2">
    <cfRule type="top10" dxfId="1346" priority="164" rank="1"/>
  </conditionalFormatting>
  <conditionalFormatting sqref="F3">
    <cfRule type="top10" dxfId="1345" priority="153" rank="1"/>
  </conditionalFormatting>
  <conditionalFormatting sqref="G3">
    <cfRule type="top10" dxfId="1344" priority="154" rank="1"/>
  </conditionalFormatting>
  <conditionalFormatting sqref="H3">
    <cfRule type="top10" dxfId="1343" priority="155" rank="1"/>
  </conditionalFormatting>
  <conditionalFormatting sqref="I3">
    <cfRule type="top10" dxfId="1342" priority="156" rank="1"/>
  </conditionalFormatting>
  <conditionalFormatting sqref="J3">
    <cfRule type="top10" dxfId="1341" priority="157" rank="1"/>
  </conditionalFormatting>
  <conditionalFormatting sqref="E3">
    <cfRule type="top10" dxfId="1340" priority="158" rank="1"/>
  </conditionalFormatting>
  <conditionalFormatting sqref="F4">
    <cfRule type="top10" dxfId="1339" priority="147" rank="1"/>
  </conditionalFormatting>
  <conditionalFormatting sqref="G4">
    <cfRule type="top10" dxfId="1338" priority="148" rank="1"/>
  </conditionalFormatting>
  <conditionalFormatting sqref="H4">
    <cfRule type="top10" dxfId="1337" priority="149" rank="1"/>
  </conditionalFormatting>
  <conditionalFormatting sqref="I4">
    <cfRule type="top10" dxfId="1336" priority="150" rank="1"/>
  </conditionalFormatting>
  <conditionalFormatting sqref="J4">
    <cfRule type="top10" dxfId="1335" priority="151" rank="1"/>
  </conditionalFormatting>
  <conditionalFormatting sqref="E4">
    <cfRule type="top10" dxfId="1334" priority="152" rank="1"/>
  </conditionalFormatting>
  <conditionalFormatting sqref="F5">
    <cfRule type="top10" dxfId="1333" priority="141" rank="1"/>
  </conditionalFormatting>
  <conditionalFormatting sqref="G5">
    <cfRule type="top10" dxfId="1332" priority="142" rank="1"/>
  </conditionalFormatting>
  <conditionalFormatting sqref="H5">
    <cfRule type="top10" dxfId="1331" priority="143" rank="1"/>
  </conditionalFormatting>
  <conditionalFormatting sqref="I5">
    <cfRule type="top10" dxfId="1330" priority="144" rank="1"/>
  </conditionalFormatting>
  <conditionalFormatting sqref="J5">
    <cfRule type="top10" dxfId="1329" priority="145" rank="1"/>
  </conditionalFormatting>
  <conditionalFormatting sqref="E5">
    <cfRule type="top10" dxfId="1328" priority="146" rank="1"/>
  </conditionalFormatting>
  <conditionalFormatting sqref="F6">
    <cfRule type="top10" dxfId="1327" priority="135" rank="1"/>
  </conditionalFormatting>
  <conditionalFormatting sqref="G6">
    <cfRule type="top10" dxfId="1326" priority="136" rank="1"/>
  </conditionalFormatting>
  <conditionalFormatting sqref="H6">
    <cfRule type="top10" dxfId="1325" priority="137" rank="1"/>
  </conditionalFormatting>
  <conditionalFormatting sqref="I6">
    <cfRule type="top10" dxfId="1324" priority="138" rank="1"/>
  </conditionalFormatting>
  <conditionalFormatting sqref="J6">
    <cfRule type="top10" dxfId="1323" priority="139" rank="1"/>
  </conditionalFormatting>
  <conditionalFormatting sqref="E6">
    <cfRule type="top10" dxfId="1322" priority="140" rank="1"/>
  </conditionalFormatting>
  <conditionalFormatting sqref="F7">
    <cfRule type="top10" dxfId="1321" priority="129" rank="1"/>
  </conditionalFormatting>
  <conditionalFormatting sqref="G7">
    <cfRule type="top10" dxfId="1320" priority="130" rank="1"/>
  </conditionalFormatting>
  <conditionalFormatting sqref="H7">
    <cfRule type="top10" dxfId="1319" priority="131" rank="1"/>
  </conditionalFormatting>
  <conditionalFormatting sqref="I7">
    <cfRule type="top10" dxfId="1318" priority="132" rank="1"/>
  </conditionalFormatting>
  <conditionalFormatting sqref="J7">
    <cfRule type="top10" dxfId="1317" priority="133" rank="1"/>
  </conditionalFormatting>
  <conditionalFormatting sqref="E7">
    <cfRule type="top10" dxfId="1316" priority="134" rank="1"/>
  </conditionalFormatting>
  <conditionalFormatting sqref="F8">
    <cfRule type="top10" dxfId="1315" priority="123" rank="1"/>
  </conditionalFormatting>
  <conditionalFormatting sqref="G8">
    <cfRule type="top10" dxfId="1314" priority="124" rank="1"/>
  </conditionalFormatting>
  <conditionalFormatting sqref="H8">
    <cfRule type="top10" dxfId="1313" priority="125" rank="1"/>
  </conditionalFormatting>
  <conditionalFormatting sqref="I8">
    <cfRule type="top10" dxfId="1312" priority="126" rank="1"/>
  </conditionalFormatting>
  <conditionalFormatting sqref="J8">
    <cfRule type="top10" dxfId="1311" priority="127" rank="1"/>
  </conditionalFormatting>
  <conditionalFormatting sqref="E8">
    <cfRule type="top10" dxfId="1310" priority="128" rank="1"/>
  </conditionalFormatting>
  <conditionalFormatting sqref="F9">
    <cfRule type="top10" dxfId="1309" priority="117" rank="1"/>
  </conditionalFormatting>
  <conditionalFormatting sqref="G9">
    <cfRule type="top10" dxfId="1308" priority="118" rank="1"/>
  </conditionalFormatting>
  <conditionalFormatting sqref="H9">
    <cfRule type="top10" dxfId="1307" priority="119" rank="1"/>
  </conditionalFormatting>
  <conditionalFormatting sqref="I9">
    <cfRule type="top10" dxfId="1306" priority="120" rank="1"/>
  </conditionalFormatting>
  <conditionalFormatting sqref="J9">
    <cfRule type="top10" dxfId="1305" priority="121" rank="1"/>
  </conditionalFormatting>
  <conditionalFormatting sqref="E9">
    <cfRule type="top10" dxfId="1304" priority="122" rank="1"/>
  </conditionalFormatting>
  <conditionalFormatting sqref="F10">
    <cfRule type="top10" dxfId="1303" priority="111" rank="1"/>
  </conditionalFormatting>
  <conditionalFormatting sqref="G10">
    <cfRule type="top10" dxfId="1302" priority="112" rank="1"/>
  </conditionalFormatting>
  <conditionalFormatting sqref="H10">
    <cfRule type="top10" dxfId="1301" priority="113" rank="1"/>
  </conditionalFormatting>
  <conditionalFormatting sqref="I10">
    <cfRule type="top10" dxfId="1300" priority="114" rank="1"/>
  </conditionalFormatting>
  <conditionalFormatting sqref="J10">
    <cfRule type="top10" dxfId="1299" priority="115" rank="1"/>
  </conditionalFormatting>
  <conditionalFormatting sqref="E10">
    <cfRule type="top10" dxfId="1298" priority="116" rank="1"/>
  </conditionalFormatting>
  <conditionalFormatting sqref="F11">
    <cfRule type="top10" dxfId="1297" priority="105" rank="1"/>
  </conditionalFormatting>
  <conditionalFormatting sqref="G11">
    <cfRule type="top10" dxfId="1296" priority="106" rank="1"/>
  </conditionalFormatting>
  <conditionalFormatting sqref="H11">
    <cfRule type="top10" dxfId="1295" priority="107" rank="1"/>
  </conditionalFormatting>
  <conditionalFormatting sqref="I11">
    <cfRule type="top10" dxfId="1294" priority="108" rank="1"/>
  </conditionalFormatting>
  <conditionalFormatting sqref="J11">
    <cfRule type="top10" dxfId="1293" priority="109" rank="1"/>
  </conditionalFormatting>
  <conditionalFormatting sqref="E11">
    <cfRule type="top10" dxfId="1292" priority="110" rank="1"/>
  </conditionalFormatting>
  <conditionalFormatting sqref="F12">
    <cfRule type="top10" dxfId="1291" priority="99" rank="1"/>
  </conditionalFormatting>
  <conditionalFormatting sqref="G12">
    <cfRule type="top10" dxfId="1290" priority="100" rank="1"/>
  </conditionalFormatting>
  <conditionalFormatting sqref="H12">
    <cfRule type="top10" dxfId="1289" priority="101" rank="1"/>
  </conditionalFormatting>
  <conditionalFormatting sqref="I12">
    <cfRule type="top10" dxfId="1288" priority="102" rank="1"/>
  </conditionalFormatting>
  <conditionalFormatting sqref="J12">
    <cfRule type="top10" dxfId="1287" priority="103" rank="1"/>
  </conditionalFormatting>
  <conditionalFormatting sqref="E12">
    <cfRule type="top10" dxfId="1286" priority="104" rank="1"/>
  </conditionalFormatting>
  <conditionalFormatting sqref="F13">
    <cfRule type="top10" dxfId="1285" priority="93" rank="1"/>
  </conditionalFormatting>
  <conditionalFormatting sqref="G13">
    <cfRule type="top10" dxfId="1284" priority="94" rank="1"/>
  </conditionalFormatting>
  <conditionalFormatting sqref="H13">
    <cfRule type="top10" dxfId="1283" priority="95" rank="1"/>
  </conditionalFormatting>
  <conditionalFormatting sqref="I13">
    <cfRule type="top10" dxfId="1282" priority="96" rank="1"/>
  </conditionalFormatting>
  <conditionalFormatting sqref="J13">
    <cfRule type="top10" dxfId="1281" priority="97" rank="1"/>
  </conditionalFormatting>
  <conditionalFormatting sqref="E13">
    <cfRule type="top10" dxfId="1280" priority="98" rank="1"/>
  </conditionalFormatting>
  <conditionalFormatting sqref="F21">
    <cfRule type="top10" dxfId="1279" priority="18" rank="1"/>
  </conditionalFormatting>
  <conditionalFormatting sqref="I21">
    <cfRule type="top10" dxfId="1278" priority="15" rank="1"/>
    <cfRule type="top10" dxfId="1277" priority="20" rank="1"/>
  </conditionalFormatting>
  <conditionalFormatting sqref="E21">
    <cfRule type="top10" dxfId="1276" priority="19" rank="1"/>
  </conditionalFormatting>
  <conditionalFormatting sqref="G21">
    <cfRule type="top10" dxfId="1275" priority="17" rank="1"/>
  </conditionalFormatting>
  <conditionalFormatting sqref="H21">
    <cfRule type="top10" dxfId="1274" priority="16" rank="1"/>
  </conditionalFormatting>
  <conditionalFormatting sqref="J21">
    <cfRule type="top10" dxfId="1273" priority="14" rank="1"/>
  </conditionalFormatting>
  <conditionalFormatting sqref="F14">
    <cfRule type="top10" dxfId="1272" priority="8" rank="1"/>
  </conditionalFormatting>
  <conditionalFormatting sqref="G14">
    <cfRule type="top10" dxfId="1271" priority="9" rank="1"/>
  </conditionalFormatting>
  <conditionalFormatting sqref="H14">
    <cfRule type="top10" dxfId="1270" priority="10" rank="1"/>
  </conditionalFormatting>
  <conditionalFormatting sqref="I14">
    <cfRule type="top10" dxfId="1269" priority="11" rank="1"/>
  </conditionalFormatting>
  <conditionalFormatting sqref="J14">
    <cfRule type="top10" dxfId="1268" priority="12" rank="1"/>
  </conditionalFormatting>
  <conditionalFormatting sqref="E14">
    <cfRule type="top10" dxfId="1267" priority="13" rank="1"/>
  </conditionalFormatting>
  <conditionalFormatting sqref="F22">
    <cfRule type="top10" dxfId="1266" priority="5" rank="1"/>
  </conditionalFormatting>
  <conditionalFormatting sqref="I22">
    <cfRule type="top10" dxfId="1265" priority="2" rank="1"/>
    <cfRule type="top10" dxfId="1264" priority="7" rank="1"/>
  </conditionalFormatting>
  <conditionalFormatting sqref="E22">
    <cfRule type="top10" dxfId="1263" priority="6" rank="1"/>
  </conditionalFormatting>
  <conditionalFormatting sqref="G22">
    <cfRule type="top10" dxfId="1262" priority="4" rank="1"/>
  </conditionalFormatting>
  <conditionalFormatting sqref="H22">
    <cfRule type="top10" dxfId="1261" priority="3" rank="1"/>
  </conditionalFormatting>
  <conditionalFormatting sqref="J22">
    <cfRule type="top10" dxfId="1260" priority="1" rank="1"/>
  </conditionalFormatting>
  <hyperlinks>
    <hyperlink ref="Q1" location="'Kentucky Rankings'!A1" display="Back to Ranking" xr:uid="{16F02C02-D2B6-4B33-AD94-ADFAC0BFC6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88C3CF-8A90-461C-A08C-BC9589F4B350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14"/>
  <dimension ref="A1:Q16"/>
  <sheetViews>
    <sheetView workbookViewId="0">
      <selection activeCell="A14" sqref="A14:O1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23</v>
      </c>
      <c r="B2" s="20" t="s">
        <v>24</v>
      </c>
      <c r="C2" s="21">
        <v>44275</v>
      </c>
      <c r="D2" s="22" t="s">
        <v>28</v>
      </c>
      <c r="E2" s="23">
        <v>173</v>
      </c>
      <c r="F2" s="23">
        <v>162</v>
      </c>
      <c r="G2" s="23">
        <v>176</v>
      </c>
      <c r="H2" s="23">
        <v>169</v>
      </c>
      <c r="I2" s="23"/>
      <c r="J2" s="23"/>
      <c r="K2" s="24">
        <v>4</v>
      </c>
      <c r="L2" s="24">
        <v>680</v>
      </c>
      <c r="M2" s="25">
        <v>170</v>
      </c>
      <c r="N2" s="26">
        <v>4</v>
      </c>
      <c r="O2" s="27">
        <v>174</v>
      </c>
    </row>
    <row r="3" spans="1:17" x14ac:dyDescent="0.3">
      <c r="A3" s="19" t="s">
        <v>70</v>
      </c>
      <c r="B3" s="20" t="s">
        <v>24</v>
      </c>
      <c r="C3" s="21">
        <v>44364</v>
      </c>
      <c r="D3" s="22" t="s">
        <v>28</v>
      </c>
      <c r="E3" s="23">
        <v>174</v>
      </c>
      <c r="F3" s="23">
        <v>180</v>
      </c>
      <c r="G3" s="23">
        <v>177</v>
      </c>
      <c r="H3" s="23"/>
      <c r="I3" s="23"/>
      <c r="J3" s="23"/>
      <c r="K3" s="24">
        <v>3</v>
      </c>
      <c r="L3" s="24">
        <v>531</v>
      </c>
      <c r="M3" s="25">
        <v>177</v>
      </c>
      <c r="N3" s="26">
        <v>9</v>
      </c>
      <c r="O3" s="27">
        <v>186</v>
      </c>
    </row>
    <row r="5" spans="1:17" x14ac:dyDescent="0.3">
      <c r="K5" s="7">
        <f>SUM(K2:K4)</f>
        <v>7</v>
      </c>
      <c r="L5" s="7">
        <f>SUM(L2:L4)</f>
        <v>1211</v>
      </c>
      <c r="M5" s="13">
        <f>SUM(L5/K5)</f>
        <v>173</v>
      </c>
      <c r="N5" s="7">
        <f>SUM(N2:N4)</f>
        <v>13</v>
      </c>
      <c r="O5" s="13">
        <f>SUM(M5+N5)</f>
        <v>186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9" t="s">
        <v>52</v>
      </c>
      <c r="B14" s="20" t="s">
        <v>24</v>
      </c>
      <c r="C14" s="21">
        <v>44462</v>
      </c>
      <c r="D14" s="22" t="s">
        <v>28</v>
      </c>
      <c r="E14" s="23">
        <v>183</v>
      </c>
      <c r="F14" s="23">
        <v>180</v>
      </c>
      <c r="G14" s="23">
        <v>178</v>
      </c>
      <c r="H14" s="23">
        <v>167</v>
      </c>
      <c r="I14" s="23"/>
      <c r="J14" s="23"/>
      <c r="K14" s="24">
        <v>4</v>
      </c>
      <c r="L14" s="24">
        <v>708</v>
      </c>
      <c r="M14" s="25">
        <v>177</v>
      </c>
      <c r="N14" s="26">
        <v>3</v>
      </c>
      <c r="O14" s="27">
        <v>180</v>
      </c>
    </row>
    <row r="16" spans="1:17" x14ac:dyDescent="0.3">
      <c r="K16" s="7">
        <f>SUM(K14:K15)</f>
        <v>4</v>
      </c>
      <c r="L16" s="7">
        <f>SUM(L14:L15)</f>
        <v>708</v>
      </c>
      <c r="M16" s="13">
        <f>SUM(L16/K16)</f>
        <v>177</v>
      </c>
      <c r="N16" s="7">
        <f>SUM(N14:N15)</f>
        <v>3</v>
      </c>
      <c r="O16" s="13">
        <f>SUM(M16+N16)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9_1"/>
    <protectedRange algorithmName="SHA-512" hashValue="ON39YdpmFHfN9f47KpiRvqrKx0V9+erV1CNkpWzYhW/Qyc6aT8rEyCrvauWSYGZK2ia3o7vd3akF07acHAFpOA==" saltValue="yVW9XmDwTqEnmpSGai0KYg==" spinCount="100000" sqref="D2" name="Range1_1_46_1"/>
    <protectedRange algorithmName="SHA-512" hashValue="ON39YdpmFHfN9f47KpiRvqrKx0V9+erV1CNkpWzYhW/Qyc6aT8rEyCrvauWSYGZK2ia3o7vd3akF07acHAFpOA==" saltValue="yVW9XmDwTqEnmpSGai0KYg==" spinCount="100000" sqref="B3:C3 E3:J3" name="Range1_37"/>
    <protectedRange algorithmName="SHA-512" hashValue="ON39YdpmFHfN9f47KpiRvqrKx0V9+erV1CNkpWzYhW/Qyc6aT8rEyCrvauWSYGZK2ia3o7vd3akF07acHAFpOA==" saltValue="yVW9XmDwTqEnmpSGai0KYg==" spinCount="100000" sqref="D3" name="Range1_1_29"/>
    <protectedRange algorithmName="SHA-512" hashValue="ON39YdpmFHfN9f47KpiRvqrKx0V9+erV1CNkpWzYhW/Qyc6aT8rEyCrvauWSYGZK2ia3o7vd3akF07acHAFpOA==" saltValue="yVW9XmDwTqEnmpSGai0KYg==" spinCount="100000" sqref="B14:C14 E14:J14" name="Range1_8_1"/>
    <protectedRange algorithmName="SHA-512" hashValue="ON39YdpmFHfN9f47KpiRvqrKx0V9+erV1CNkpWzYhW/Qyc6aT8rEyCrvauWSYGZK2ia3o7vd3akF07acHAFpOA==" saltValue="yVW9XmDwTqEnmpSGai0KYg==" spinCount="100000" sqref="D14" name="Range1_1_10_1"/>
  </protectedRanges>
  <conditionalFormatting sqref="I2">
    <cfRule type="top10" dxfId="1259" priority="30" rank="1"/>
  </conditionalFormatting>
  <conditionalFormatting sqref="H2">
    <cfRule type="top10" dxfId="1258" priority="26" rank="1"/>
  </conditionalFormatting>
  <conditionalFormatting sqref="J2">
    <cfRule type="top10" dxfId="1257" priority="27" rank="1"/>
  </conditionalFormatting>
  <conditionalFormatting sqref="G2">
    <cfRule type="top10" dxfId="1256" priority="29" rank="1"/>
  </conditionalFormatting>
  <conditionalFormatting sqref="F2">
    <cfRule type="top10" dxfId="1255" priority="28" rank="1"/>
  </conditionalFormatting>
  <conditionalFormatting sqref="E2">
    <cfRule type="top10" dxfId="1254" priority="25" rank="1"/>
  </conditionalFormatting>
  <conditionalFormatting sqref="E3">
    <cfRule type="top10" dxfId="1253" priority="19" rank="1"/>
  </conditionalFormatting>
  <conditionalFormatting sqref="F3">
    <cfRule type="top10" dxfId="1252" priority="20" rank="1"/>
  </conditionalFormatting>
  <conditionalFormatting sqref="G3">
    <cfRule type="top10" dxfId="1251" priority="21" rank="1"/>
  </conditionalFormatting>
  <conditionalFormatting sqref="H3">
    <cfRule type="top10" dxfId="1250" priority="22" rank="1"/>
  </conditionalFormatting>
  <conditionalFormatting sqref="I3">
    <cfRule type="top10" dxfId="1249" priority="23" rank="1"/>
  </conditionalFormatting>
  <conditionalFormatting sqref="J3">
    <cfRule type="top10" dxfId="1248" priority="24" rank="1"/>
  </conditionalFormatting>
  <conditionalFormatting sqref="F14">
    <cfRule type="top10" dxfId="1247" priority="1" rank="1"/>
  </conditionalFormatting>
  <conditionalFormatting sqref="G14">
    <cfRule type="top10" dxfId="1246" priority="2" rank="1"/>
  </conditionalFormatting>
  <conditionalFormatting sqref="H14">
    <cfRule type="top10" dxfId="1245" priority="3" rank="1"/>
  </conditionalFormatting>
  <conditionalFormatting sqref="I14">
    <cfRule type="top10" dxfId="1244" priority="4" rank="1"/>
  </conditionalFormatting>
  <conditionalFormatting sqref="J14">
    <cfRule type="top10" dxfId="1243" priority="5" rank="1"/>
  </conditionalFormatting>
  <conditionalFormatting sqref="E14">
    <cfRule type="top10" dxfId="1242" priority="6" rank="1"/>
  </conditionalFormatting>
  <hyperlinks>
    <hyperlink ref="Q1" location="'Kentucky Rankings'!A1" display="Back to Ranking" xr:uid="{D3BF1176-9359-4274-9E09-61C21B301E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sheetPr codeName="Sheet15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19</v>
      </c>
      <c r="B2" s="20" t="s">
        <v>27</v>
      </c>
      <c r="C2" s="21">
        <v>44275</v>
      </c>
      <c r="D2" s="22" t="s">
        <v>28</v>
      </c>
      <c r="E2" s="23">
        <v>187</v>
      </c>
      <c r="F2" s="23">
        <v>188</v>
      </c>
      <c r="G2" s="23">
        <v>191</v>
      </c>
      <c r="H2" s="23">
        <v>190</v>
      </c>
      <c r="I2" s="23"/>
      <c r="J2" s="23"/>
      <c r="K2" s="24">
        <v>4</v>
      </c>
      <c r="L2" s="24">
        <v>756</v>
      </c>
      <c r="M2" s="25">
        <v>189</v>
      </c>
      <c r="N2" s="26">
        <v>5</v>
      </c>
      <c r="O2" s="27">
        <v>194</v>
      </c>
    </row>
    <row r="3" spans="1:17" x14ac:dyDescent="0.3">
      <c r="A3" s="19" t="s">
        <v>19</v>
      </c>
      <c r="B3" s="20" t="s">
        <v>27</v>
      </c>
      <c r="C3" s="21">
        <v>44384</v>
      </c>
      <c r="D3" s="22" t="s">
        <v>28</v>
      </c>
      <c r="E3" s="23">
        <v>193</v>
      </c>
      <c r="F3" s="23">
        <v>191</v>
      </c>
      <c r="G3" s="23">
        <v>192</v>
      </c>
      <c r="H3" s="23"/>
      <c r="I3" s="23"/>
      <c r="J3" s="23"/>
      <c r="K3" s="24">
        <v>3</v>
      </c>
      <c r="L3" s="24">
        <v>576</v>
      </c>
      <c r="M3" s="25">
        <v>192</v>
      </c>
      <c r="N3" s="26">
        <v>11</v>
      </c>
      <c r="O3" s="27">
        <v>203</v>
      </c>
    </row>
    <row r="4" spans="1:17" x14ac:dyDescent="0.3">
      <c r="A4" s="19" t="s">
        <v>52</v>
      </c>
      <c r="B4" s="20" t="s">
        <v>27</v>
      </c>
      <c r="C4" s="21">
        <v>44462</v>
      </c>
      <c r="D4" s="22" t="s">
        <v>28</v>
      </c>
      <c r="E4" s="23">
        <v>193</v>
      </c>
      <c r="F4" s="23">
        <v>192</v>
      </c>
      <c r="G4" s="23">
        <v>194</v>
      </c>
      <c r="H4" s="23">
        <v>188</v>
      </c>
      <c r="I4" s="23"/>
      <c r="J4" s="23"/>
      <c r="K4" s="24">
        <v>4</v>
      </c>
      <c r="L4" s="24">
        <v>767</v>
      </c>
      <c r="M4" s="25">
        <v>191.75</v>
      </c>
      <c r="N4" s="26">
        <v>13</v>
      </c>
      <c r="O4" s="27">
        <v>204.75</v>
      </c>
    </row>
    <row r="6" spans="1:17" x14ac:dyDescent="0.3">
      <c r="K6" s="7">
        <f>SUM(K2:K5)</f>
        <v>11</v>
      </c>
      <c r="L6" s="7">
        <f>SUM(L2:L5)</f>
        <v>2099</v>
      </c>
      <c r="M6" s="13">
        <f>SUM(L6/K6)</f>
        <v>190.81818181818181</v>
      </c>
      <c r="N6" s="7">
        <f>SUM(N2:N5)</f>
        <v>29</v>
      </c>
      <c r="O6" s="13">
        <f>SUM(M6+N6)</f>
        <v>219.81818181818181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44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B4:C4 E4:J4" name="Range1_8"/>
    <protectedRange algorithmName="SHA-512" hashValue="ON39YdpmFHfN9f47KpiRvqrKx0V9+erV1CNkpWzYhW/Qyc6aT8rEyCrvauWSYGZK2ia3o7vd3akF07acHAFpOA==" saltValue="yVW9XmDwTqEnmpSGai0KYg==" spinCount="100000" sqref="D4" name="Range1_1_10"/>
  </protectedRanges>
  <conditionalFormatting sqref="E2">
    <cfRule type="top10" dxfId="1241" priority="18" rank="1"/>
  </conditionalFormatting>
  <conditionalFormatting sqref="F2">
    <cfRule type="top10" dxfId="1240" priority="17" rank="1"/>
  </conditionalFormatting>
  <conditionalFormatting sqref="G2">
    <cfRule type="top10" dxfId="1239" priority="16" rank="1"/>
  </conditionalFormatting>
  <conditionalFormatting sqref="H2">
    <cfRule type="top10" dxfId="1238" priority="15" rank="1"/>
  </conditionalFormatting>
  <conditionalFormatting sqref="I2">
    <cfRule type="top10" dxfId="1237" priority="14" rank="1"/>
  </conditionalFormatting>
  <conditionalFormatting sqref="J2">
    <cfRule type="top10" dxfId="1236" priority="13" rank="1"/>
  </conditionalFormatting>
  <conditionalFormatting sqref="E3">
    <cfRule type="top10" dxfId="1235" priority="12" rank="1"/>
  </conditionalFormatting>
  <conditionalFormatting sqref="F3">
    <cfRule type="top10" dxfId="1234" priority="11" rank="1"/>
  </conditionalFormatting>
  <conditionalFormatting sqref="G3">
    <cfRule type="top10" dxfId="1233" priority="10" rank="1"/>
  </conditionalFormatting>
  <conditionalFormatting sqref="H3">
    <cfRule type="top10" dxfId="1232" priority="9" rank="1"/>
  </conditionalFormatting>
  <conditionalFormatting sqref="I3">
    <cfRule type="top10" dxfId="1231" priority="8" rank="1"/>
  </conditionalFormatting>
  <conditionalFormatting sqref="J3">
    <cfRule type="top10" dxfId="1230" priority="7" rank="1"/>
  </conditionalFormatting>
  <conditionalFormatting sqref="F4">
    <cfRule type="top10" dxfId="1229" priority="1" rank="1"/>
  </conditionalFormatting>
  <conditionalFormatting sqref="G4">
    <cfRule type="top10" dxfId="1228" priority="2" rank="1"/>
  </conditionalFormatting>
  <conditionalFormatting sqref="H4">
    <cfRule type="top10" dxfId="1227" priority="3" rank="1"/>
  </conditionalFormatting>
  <conditionalFormatting sqref="I4">
    <cfRule type="top10" dxfId="1226" priority="4" rank="1"/>
  </conditionalFormatting>
  <conditionalFormatting sqref="J4">
    <cfRule type="top10" dxfId="1225" priority="5" rank="1"/>
  </conditionalFormatting>
  <conditionalFormatting sqref="E4">
    <cfRule type="top10" dxfId="1224" priority="6" rank="1"/>
  </conditionalFormatting>
  <hyperlinks>
    <hyperlink ref="Q1" location="'Kentucky Rankings'!A1" display="Back to Ranking" xr:uid="{EFC0AC3E-DB3E-4EAD-A5F9-00C647BCBC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B8FA-070B-4768-9D28-97D4B3CA35AD}">
  <sheetPr codeName="Sheet16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60</v>
      </c>
      <c r="C2" s="21">
        <v>44331</v>
      </c>
      <c r="D2" s="22" t="s">
        <v>58</v>
      </c>
      <c r="E2" s="23">
        <v>187</v>
      </c>
      <c r="F2" s="23">
        <v>186</v>
      </c>
      <c r="G2" s="23">
        <v>190</v>
      </c>
      <c r="H2" s="23">
        <v>190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4" spans="1:17" x14ac:dyDescent="0.3">
      <c r="K4" s="7">
        <f>SUM(K2:K3)</f>
        <v>4</v>
      </c>
      <c r="L4" s="7">
        <f>SUM(L2:L3)</f>
        <v>753</v>
      </c>
      <c r="M4" s="13">
        <f>SUM(L4/K4)</f>
        <v>188.25</v>
      </c>
      <c r="N4" s="7">
        <f>SUM(N2:N3)</f>
        <v>2</v>
      </c>
      <c r="O4" s="13">
        <f>SUM(M4+N4)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223" priority="5" rank="1"/>
  </conditionalFormatting>
  <conditionalFormatting sqref="I2">
    <cfRule type="top10" dxfId="1222" priority="2" rank="1"/>
    <cfRule type="top10" dxfId="1221" priority="7" rank="1"/>
  </conditionalFormatting>
  <conditionalFormatting sqref="E2">
    <cfRule type="top10" dxfId="1220" priority="6" rank="1"/>
  </conditionalFormatting>
  <conditionalFormatting sqref="G2">
    <cfRule type="top10" dxfId="1219" priority="4" rank="1"/>
  </conditionalFormatting>
  <conditionalFormatting sqref="H2">
    <cfRule type="top10" dxfId="1218" priority="3" rank="1"/>
  </conditionalFormatting>
  <conditionalFormatting sqref="J2">
    <cfRule type="top10" dxfId="1217" priority="1" rank="1"/>
  </conditionalFormatting>
  <hyperlinks>
    <hyperlink ref="Q1" location="'Kentucky Rankings'!A1" display="Back to Ranking" xr:uid="{17627784-DBDA-409F-8082-DB41D95ECB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20AD1F-D1D4-4405-8D2F-D65B2CEC8D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FADF-624D-44C9-98D1-85AD3326FCE5}">
  <sheetPr codeName="Sheet17"/>
  <dimension ref="A1:Q5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40</v>
      </c>
      <c r="C2" s="21">
        <v>44304</v>
      </c>
      <c r="D2" s="22" t="s">
        <v>49</v>
      </c>
      <c r="E2" s="23">
        <v>195</v>
      </c>
      <c r="F2" s="23">
        <v>197</v>
      </c>
      <c r="G2" s="23">
        <v>197</v>
      </c>
      <c r="H2" s="23">
        <v>195</v>
      </c>
      <c r="I2" s="23"/>
      <c r="J2" s="23"/>
      <c r="K2" s="24">
        <v>4</v>
      </c>
      <c r="L2" s="24">
        <v>784</v>
      </c>
      <c r="M2" s="25">
        <v>196</v>
      </c>
      <c r="N2" s="26">
        <v>2</v>
      </c>
      <c r="O2" s="27">
        <v>198</v>
      </c>
    </row>
    <row r="3" spans="1:17" x14ac:dyDescent="0.3">
      <c r="A3" s="19" t="s">
        <v>48</v>
      </c>
      <c r="B3" s="20" t="s">
        <v>40</v>
      </c>
      <c r="C3" s="21">
        <v>44468</v>
      </c>
      <c r="D3" s="22" t="s">
        <v>49</v>
      </c>
      <c r="E3" s="23">
        <v>194</v>
      </c>
      <c r="F3" s="23">
        <v>191</v>
      </c>
      <c r="G3" s="23">
        <v>195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2</v>
      </c>
      <c r="O3" s="27">
        <v>196</v>
      </c>
    </row>
    <row r="5" spans="1:17" x14ac:dyDescent="0.3">
      <c r="K5" s="7">
        <f>SUM(K2:K4)</f>
        <v>8</v>
      </c>
      <c r="L5" s="7">
        <f>SUM(L2:L4)</f>
        <v>1560</v>
      </c>
      <c r="M5" s="13">
        <f>SUM(L5/K5)</f>
        <v>195</v>
      </c>
      <c r="N5" s="7">
        <f>SUM(N2:N4)</f>
        <v>4</v>
      </c>
      <c r="O5" s="13">
        <f>SUM(M5+N5)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60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4_1"/>
  </protectedRanges>
  <conditionalFormatting sqref="F2">
    <cfRule type="top10" dxfId="1216" priority="12" rank="1"/>
  </conditionalFormatting>
  <conditionalFormatting sqref="I2">
    <cfRule type="top10" dxfId="1215" priority="9" rank="1"/>
    <cfRule type="top10" dxfId="1214" priority="14" rank="1"/>
  </conditionalFormatting>
  <conditionalFormatting sqref="E2">
    <cfRule type="top10" dxfId="1213" priority="13" rank="1"/>
  </conditionalFormatting>
  <conditionalFormatting sqref="G2">
    <cfRule type="top10" dxfId="1212" priority="11" rank="1"/>
  </conditionalFormatting>
  <conditionalFormatting sqref="H2">
    <cfRule type="top10" dxfId="1211" priority="10" rank="1"/>
  </conditionalFormatting>
  <conditionalFormatting sqref="J2">
    <cfRule type="top10" dxfId="1210" priority="8" rank="1"/>
  </conditionalFormatting>
  <conditionalFormatting sqref="F3">
    <cfRule type="top10" dxfId="1209" priority="5" rank="1"/>
  </conditionalFormatting>
  <conditionalFormatting sqref="I3">
    <cfRule type="top10" dxfId="1208" priority="2" rank="1"/>
    <cfRule type="top10" dxfId="1207" priority="7" rank="1"/>
  </conditionalFormatting>
  <conditionalFormatting sqref="E3">
    <cfRule type="top10" dxfId="1206" priority="6" rank="1"/>
  </conditionalFormatting>
  <conditionalFormatting sqref="G3">
    <cfRule type="top10" dxfId="1205" priority="4" rank="1"/>
  </conditionalFormatting>
  <conditionalFormatting sqref="H3">
    <cfRule type="top10" dxfId="1204" priority="3" rank="1"/>
  </conditionalFormatting>
  <conditionalFormatting sqref="J3">
    <cfRule type="top10" dxfId="1203" priority="1" rank="1"/>
  </conditionalFormatting>
  <hyperlinks>
    <hyperlink ref="Q1" location="'Kentucky Rankings'!A1" display="Back to Ranking" xr:uid="{03E9A67C-DC0A-465F-B1C5-2B6C0BEA68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0DC0DA-53B0-4479-8FD8-FBB39C32EA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2A2F-6E6B-447D-9007-21F8D809771B}">
  <sheetPr codeName="Sheet2"/>
  <dimension ref="A1:Q25"/>
  <sheetViews>
    <sheetView topLeftCell="A4" workbookViewId="0">
      <selection activeCell="A23" sqref="A23:O2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61</v>
      </c>
      <c r="C2" s="21">
        <v>44331</v>
      </c>
      <c r="D2" s="22" t="s">
        <v>58</v>
      </c>
      <c r="E2" s="23">
        <v>186</v>
      </c>
      <c r="F2" s="23">
        <v>192</v>
      </c>
      <c r="G2" s="23">
        <v>194</v>
      </c>
      <c r="H2" s="23">
        <v>190</v>
      </c>
      <c r="I2" s="23"/>
      <c r="J2" s="23"/>
      <c r="K2" s="24">
        <v>4</v>
      </c>
      <c r="L2" s="24">
        <v>762</v>
      </c>
      <c r="M2" s="25">
        <v>190.5</v>
      </c>
      <c r="N2" s="26">
        <v>4</v>
      </c>
      <c r="O2" s="27">
        <v>194.5</v>
      </c>
    </row>
    <row r="3" spans="1:17" x14ac:dyDescent="0.3">
      <c r="A3" s="19" t="s">
        <v>52</v>
      </c>
      <c r="B3" s="20" t="s">
        <v>61</v>
      </c>
      <c r="C3" s="21">
        <v>44353</v>
      </c>
      <c r="D3" s="22" t="s">
        <v>49</v>
      </c>
      <c r="E3" s="23">
        <v>192</v>
      </c>
      <c r="F3" s="23">
        <v>185</v>
      </c>
      <c r="G3" s="23">
        <v>195</v>
      </c>
      <c r="H3" s="23">
        <v>197</v>
      </c>
      <c r="I3" s="23">
        <v>194</v>
      </c>
      <c r="J3" s="23">
        <v>181</v>
      </c>
      <c r="K3" s="24">
        <v>6</v>
      </c>
      <c r="L3" s="24">
        <v>1144</v>
      </c>
      <c r="M3" s="25">
        <v>190.66666666666666</v>
      </c>
      <c r="N3" s="26">
        <v>20</v>
      </c>
      <c r="O3" s="27">
        <v>210.66666666666666</v>
      </c>
    </row>
    <row r="4" spans="1:17" x14ac:dyDescent="0.3">
      <c r="A4" s="19" t="s">
        <v>52</v>
      </c>
      <c r="B4" s="20" t="s">
        <v>61</v>
      </c>
      <c r="C4" s="21">
        <v>44366</v>
      </c>
      <c r="D4" s="22" t="s">
        <v>58</v>
      </c>
      <c r="E4" s="23">
        <v>188</v>
      </c>
      <c r="F4" s="23">
        <v>188</v>
      </c>
      <c r="G4" s="23">
        <v>191</v>
      </c>
      <c r="H4" s="23">
        <v>188</v>
      </c>
      <c r="I4" s="23"/>
      <c r="J4" s="23"/>
      <c r="K4" s="24">
        <v>4</v>
      </c>
      <c r="L4" s="24">
        <v>755</v>
      </c>
      <c r="M4" s="25">
        <v>188.75</v>
      </c>
      <c r="N4" s="26">
        <v>6</v>
      </c>
      <c r="O4" s="27">
        <v>194.75</v>
      </c>
    </row>
    <row r="5" spans="1:17" x14ac:dyDescent="0.3">
      <c r="A5" s="19" t="s">
        <v>52</v>
      </c>
      <c r="B5" s="20" t="s">
        <v>61</v>
      </c>
      <c r="C5" s="21">
        <v>44370</v>
      </c>
      <c r="D5" s="22" t="s">
        <v>49</v>
      </c>
      <c r="E5" s="23">
        <v>192</v>
      </c>
      <c r="F5" s="23">
        <v>184</v>
      </c>
      <c r="G5" s="23">
        <v>192</v>
      </c>
      <c r="H5" s="23">
        <v>194</v>
      </c>
      <c r="I5" s="23"/>
      <c r="J5" s="23"/>
      <c r="K5" s="24">
        <v>4</v>
      </c>
      <c r="L5" s="24">
        <v>762</v>
      </c>
      <c r="M5" s="25">
        <v>190.5</v>
      </c>
      <c r="N5" s="26">
        <v>6</v>
      </c>
      <c r="O5" s="27">
        <v>196.5</v>
      </c>
    </row>
    <row r="6" spans="1:17" x14ac:dyDescent="0.3">
      <c r="A6" s="19" t="s">
        <v>52</v>
      </c>
      <c r="B6" s="20" t="s">
        <v>61</v>
      </c>
      <c r="C6" s="21">
        <v>44388</v>
      </c>
      <c r="D6" s="22" t="s">
        <v>49</v>
      </c>
      <c r="E6" s="23">
        <v>185</v>
      </c>
      <c r="F6" s="23">
        <v>186</v>
      </c>
      <c r="G6" s="23">
        <v>185</v>
      </c>
      <c r="H6" s="23">
        <v>181</v>
      </c>
      <c r="I6" s="23"/>
      <c r="J6" s="23"/>
      <c r="K6" s="24">
        <v>4</v>
      </c>
      <c r="L6" s="24">
        <v>737</v>
      </c>
      <c r="M6" s="25">
        <v>184.25</v>
      </c>
      <c r="N6" s="26">
        <v>4</v>
      </c>
      <c r="O6" s="27">
        <v>188.25</v>
      </c>
    </row>
    <row r="7" spans="1:17" x14ac:dyDescent="0.3">
      <c r="A7" s="19" t="s">
        <v>52</v>
      </c>
      <c r="B7" s="20" t="s">
        <v>61</v>
      </c>
      <c r="C7" s="21">
        <v>44394</v>
      </c>
      <c r="D7" s="22" t="s">
        <v>58</v>
      </c>
      <c r="E7" s="23">
        <v>183</v>
      </c>
      <c r="F7" s="23">
        <v>188</v>
      </c>
      <c r="G7" s="23">
        <v>187</v>
      </c>
      <c r="H7" s="23">
        <v>185</v>
      </c>
      <c r="I7" s="23"/>
      <c r="J7" s="23"/>
      <c r="K7" s="24">
        <v>4</v>
      </c>
      <c r="L7" s="24">
        <v>743</v>
      </c>
      <c r="M7" s="25">
        <v>185.75</v>
      </c>
      <c r="N7" s="26">
        <v>3</v>
      </c>
      <c r="O7" s="27">
        <v>188.75</v>
      </c>
    </row>
    <row r="8" spans="1:17" x14ac:dyDescent="0.3">
      <c r="A8" s="19" t="s">
        <v>52</v>
      </c>
      <c r="B8" s="20" t="s">
        <v>61</v>
      </c>
      <c r="C8" s="21">
        <v>44405</v>
      </c>
      <c r="D8" s="22" t="s">
        <v>49</v>
      </c>
      <c r="E8" s="23">
        <v>193</v>
      </c>
      <c r="F8" s="23">
        <v>191</v>
      </c>
      <c r="G8" s="23">
        <v>193</v>
      </c>
      <c r="H8" s="23">
        <v>192</v>
      </c>
      <c r="I8" s="23"/>
      <c r="J8" s="23"/>
      <c r="K8" s="24">
        <v>4</v>
      </c>
      <c r="L8" s="24">
        <v>769</v>
      </c>
      <c r="M8" s="25">
        <v>192.25</v>
      </c>
      <c r="N8" s="26">
        <v>6</v>
      </c>
      <c r="O8" s="27">
        <v>198.25</v>
      </c>
    </row>
    <row r="9" spans="1:17" x14ac:dyDescent="0.3">
      <c r="A9" s="19" t="s">
        <v>52</v>
      </c>
      <c r="B9" s="20" t="s">
        <v>61</v>
      </c>
      <c r="C9" s="21">
        <v>44416</v>
      </c>
      <c r="D9" s="22" t="s">
        <v>49</v>
      </c>
      <c r="E9" s="23">
        <v>191</v>
      </c>
      <c r="F9" s="23">
        <v>190</v>
      </c>
      <c r="G9" s="23">
        <v>194</v>
      </c>
      <c r="H9" s="23">
        <v>193</v>
      </c>
      <c r="I9" s="23"/>
      <c r="J9" s="23"/>
      <c r="K9" s="24">
        <v>4</v>
      </c>
      <c r="L9" s="24">
        <v>768</v>
      </c>
      <c r="M9" s="25">
        <v>192</v>
      </c>
      <c r="N9" s="26">
        <v>13</v>
      </c>
      <c r="O9" s="27">
        <v>205</v>
      </c>
    </row>
    <row r="10" spans="1:17" x14ac:dyDescent="0.3">
      <c r="A10" s="19" t="s">
        <v>52</v>
      </c>
      <c r="B10" s="20" t="s">
        <v>61</v>
      </c>
      <c r="C10" s="21">
        <v>44429</v>
      </c>
      <c r="D10" s="22" t="s">
        <v>58</v>
      </c>
      <c r="E10" s="23">
        <v>193</v>
      </c>
      <c r="F10" s="23">
        <v>186</v>
      </c>
      <c r="G10" s="23">
        <v>190</v>
      </c>
      <c r="H10" s="23">
        <v>189</v>
      </c>
      <c r="I10" s="23"/>
      <c r="J10" s="23"/>
      <c r="K10" s="24">
        <v>4</v>
      </c>
      <c r="L10" s="24">
        <v>758</v>
      </c>
      <c r="M10" s="25">
        <v>189.5</v>
      </c>
      <c r="N10" s="26">
        <v>4</v>
      </c>
      <c r="O10" s="27">
        <v>193.5</v>
      </c>
    </row>
    <row r="11" spans="1:17" x14ac:dyDescent="0.3">
      <c r="A11" s="19" t="s">
        <v>52</v>
      </c>
      <c r="B11" s="20" t="s">
        <v>61</v>
      </c>
      <c r="C11" s="21">
        <v>44433</v>
      </c>
      <c r="D11" s="22" t="s">
        <v>49</v>
      </c>
      <c r="E11" s="23">
        <v>194</v>
      </c>
      <c r="F11" s="23">
        <v>191</v>
      </c>
      <c r="G11" s="23">
        <v>190</v>
      </c>
      <c r="H11" s="23">
        <v>188</v>
      </c>
      <c r="I11" s="23"/>
      <c r="J11" s="23"/>
      <c r="K11" s="24">
        <v>4</v>
      </c>
      <c r="L11" s="24">
        <v>763</v>
      </c>
      <c r="M11" s="25">
        <v>190.75</v>
      </c>
      <c r="N11" s="26">
        <v>3</v>
      </c>
      <c r="O11" s="27">
        <v>193.75</v>
      </c>
    </row>
    <row r="13" spans="1:17" x14ac:dyDescent="0.3">
      <c r="K13" s="7">
        <f>SUM(K2:K12)</f>
        <v>42</v>
      </c>
      <c r="L13" s="7">
        <f>SUM(L2:L12)</f>
        <v>7961</v>
      </c>
      <c r="M13" s="13">
        <f>SUM(L13/K13)</f>
        <v>189.54761904761904</v>
      </c>
      <c r="N13" s="7">
        <f>SUM(N2:N12)</f>
        <v>69</v>
      </c>
      <c r="O13" s="13">
        <f>SUM(M13+N13)</f>
        <v>258.54761904761904</v>
      </c>
    </row>
    <row r="18" spans="1:15" ht="28.8" x14ac:dyDescent="0.3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3">
      <c r="A19" s="19" t="s">
        <v>48</v>
      </c>
      <c r="B19" s="20" t="s">
        <v>61</v>
      </c>
      <c r="C19" s="21">
        <v>44458</v>
      </c>
      <c r="D19" s="22" t="s">
        <v>58</v>
      </c>
      <c r="E19" s="23">
        <v>194.001</v>
      </c>
      <c r="F19" s="23">
        <v>194</v>
      </c>
      <c r="G19" s="23">
        <v>194</v>
      </c>
      <c r="H19" s="23">
        <v>197</v>
      </c>
      <c r="I19" s="23"/>
      <c r="J19" s="23"/>
      <c r="K19" s="24">
        <v>4</v>
      </c>
      <c r="L19" s="24">
        <v>779.00099999999998</v>
      </c>
      <c r="M19" s="25">
        <v>194.75024999999999</v>
      </c>
      <c r="N19" s="26">
        <v>2</v>
      </c>
      <c r="O19" s="27">
        <v>196.75024999999999</v>
      </c>
    </row>
    <row r="20" spans="1:15" x14ac:dyDescent="0.3">
      <c r="A20" s="19" t="s">
        <v>48</v>
      </c>
      <c r="B20" s="20" t="s">
        <v>61</v>
      </c>
      <c r="C20" s="21">
        <v>44468</v>
      </c>
      <c r="D20" s="22" t="s">
        <v>49</v>
      </c>
      <c r="E20" s="23">
        <v>198</v>
      </c>
      <c r="F20" s="23">
        <v>199</v>
      </c>
      <c r="G20" s="23">
        <v>200</v>
      </c>
      <c r="H20" s="23">
        <v>197</v>
      </c>
      <c r="I20" s="23"/>
      <c r="J20" s="23"/>
      <c r="K20" s="24">
        <v>4</v>
      </c>
      <c r="L20" s="24">
        <v>794</v>
      </c>
      <c r="M20" s="25">
        <v>198.5</v>
      </c>
      <c r="N20" s="26">
        <v>3</v>
      </c>
      <c r="O20" s="27">
        <v>201.5</v>
      </c>
    </row>
    <row r="21" spans="1:15" x14ac:dyDescent="0.3">
      <c r="A21" s="19" t="s">
        <v>48</v>
      </c>
      <c r="B21" s="20" t="s">
        <v>61</v>
      </c>
      <c r="C21" s="21">
        <v>44479</v>
      </c>
      <c r="D21" s="22" t="s">
        <v>49</v>
      </c>
      <c r="E21" s="23">
        <v>194</v>
      </c>
      <c r="F21" s="23">
        <v>196</v>
      </c>
      <c r="G21" s="23">
        <v>193</v>
      </c>
      <c r="H21" s="23">
        <v>194</v>
      </c>
      <c r="I21" s="23"/>
      <c r="J21" s="23"/>
      <c r="K21" s="24">
        <v>4</v>
      </c>
      <c r="L21" s="24">
        <v>777</v>
      </c>
      <c r="M21" s="25">
        <v>194.25</v>
      </c>
      <c r="N21" s="26">
        <v>2</v>
      </c>
      <c r="O21" s="27">
        <v>196.25</v>
      </c>
    </row>
    <row r="22" spans="1:15" x14ac:dyDescent="0.3">
      <c r="A22" s="19" t="s">
        <v>48</v>
      </c>
      <c r="B22" s="20" t="s">
        <v>61</v>
      </c>
      <c r="C22" s="21">
        <v>44486</v>
      </c>
      <c r="D22" s="22" t="s">
        <v>58</v>
      </c>
      <c r="E22" s="23">
        <v>193</v>
      </c>
      <c r="F22" s="23">
        <v>191</v>
      </c>
      <c r="G22" s="23">
        <v>191</v>
      </c>
      <c r="H22" s="23">
        <v>191</v>
      </c>
      <c r="I22" s="23">
        <v>194</v>
      </c>
      <c r="J22" s="23">
        <v>196</v>
      </c>
      <c r="K22" s="24">
        <v>6</v>
      </c>
      <c r="L22" s="24">
        <v>1156</v>
      </c>
      <c r="M22" s="25">
        <v>192.66666666666666</v>
      </c>
      <c r="N22" s="26">
        <v>4</v>
      </c>
      <c r="O22" s="27">
        <v>196.66666666666666</v>
      </c>
    </row>
    <row r="23" spans="1:15" x14ac:dyDescent="0.3">
      <c r="A23" s="19" t="s">
        <v>48</v>
      </c>
      <c r="B23" s="20" t="s">
        <v>61</v>
      </c>
      <c r="C23" s="21">
        <v>44500</v>
      </c>
      <c r="D23" s="22" t="s">
        <v>49</v>
      </c>
      <c r="E23" s="23">
        <v>194</v>
      </c>
      <c r="F23" s="23">
        <v>194</v>
      </c>
      <c r="G23" s="23">
        <v>194</v>
      </c>
      <c r="H23" s="23">
        <v>195</v>
      </c>
      <c r="I23" s="23"/>
      <c r="J23" s="23"/>
      <c r="K23" s="24">
        <v>4</v>
      </c>
      <c r="L23" s="24">
        <v>777</v>
      </c>
      <c r="M23" s="25">
        <v>194.25</v>
      </c>
      <c r="N23" s="26">
        <v>2</v>
      </c>
      <c r="O23" s="27">
        <v>196.25</v>
      </c>
    </row>
    <row r="25" spans="1:15" x14ac:dyDescent="0.3">
      <c r="K25" s="7">
        <f>SUM(K19:K24)</f>
        <v>22</v>
      </c>
      <c r="L25" s="7">
        <f>SUM(L19:L24)</f>
        <v>4283.0010000000002</v>
      </c>
      <c r="M25" s="13">
        <f>SUM(L25/K25)</f>
        <v>194.68186363636366</v>
      </c>
      <c r="N25" s="7">
        <f>SUM(N19:N24)</f>
        <v>13</v>
      </c>
      <c r="O25" s="13">
        <f>SUM(M25+N25)</f>
        <v>207.68186363636366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B3:C3 E3:J3" name="Range1_19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B4:C4 E4:J4" name="Range1_34"/>
    <protectedRange algorithmName="SHA-512" hashValue="ON39YdpmFHfN9f47KpiRvqrKx0V9+erV1CNkpWzYhW/Qyc6aT8rEyCrvauWSYGZK2ia3o7vd3akF07acHAFpOA==" saltValue="yVW9XmDwTqEnmpSGai0KYg==" spinCount="100000" sqref="D4" name="Range1_1_26"/>
    <protectedRange algorithmName="SHA-512" hashValue="ON39YdpmFHfN9f47KpiRvqrKx0V9+erV1CNkpWzYhW/Qyc6aT8rEyCrvauWSYGZK2ia3o7vd3akF07acHAFpOA==" saltValue="yVW9XmDwTqEnmpSGai0KYg==" spinCount="100000" sqref="B5:C5 E5:J5" name="Range1_31"/>
    <protectedRange algorithmName="SHA-512" hashValue="ON39YdpmFHfN9f47KpiRvqrKx0V9+erV1CNkpWzYhW/Qyc6aT8rEyCrvauWSYGZK2ia3o7vd3akF07acHAFpOA==" saltValue="yVW9XmDwTqEnmpSGai0KYg==" spinCount="100000" sqref="D5" name="Range1_1_23"/>
    <protectedRange algorithmName="SHA-512" hashValue="ON39YdpmFHfN9f47KpiRvqrKx0V9+erV1CNkpWzYhW/Qyc6aT8rEyCrvauWSYGZK2ia3o7vd3akF07acHAFpOA==" saltValue="yVW9XmDwTqEnmpSGai0KYg==" spinCount="100000" sqref="B6:C6 E6:J6" name="Range1_40"/>
    <protectedRange algorithmName="SHA-512" hashValue="ON39YdpmFHfN9f47KpiRvqrKx0V9+erV1CNkpWzYhW/Qyc6aT8rEyCrvauWSYGZK2ia3o7vd3akF07acHAFpOA==" saltValue="yVW9XmDwTqEnmpSGai0KYg==" spinCount="100000" sqref="D6" name="Range1_1_32"/>
    <protectedRange algorithmName="SHA-512" hashValue="ON39YdpmFHfN9f47KpiRvqrKx0V9+erV1CNkpWzYhW/Qyc6aT8rEyCrvauWSYGZK2ia3o7vd3akF07acHAFpOA==" saltValue="yVW9XmDwTqEnmpSGai0KYg==" spinCount="100000" sqref="B7:C7 E7:J7" name="Range1_46"/>
    <protectedRange algorithmName="SHA-512" hashValue="ON39YdpmFHfN9f47KpiRvqrKx0V9+erV1CNkpWzYhW/Qyc6aT8rEyCrvauWSYGZK2ia3o7vd3akF07acHAFpOA==" saltValue="yVW9XmDwTqEnmpSGai0KYg==" spinCount="100000" sqref="D7" name="Range1_1_37"/>
    <protectedRange algorithmName="SHA-512" hashValue="ON39YdpmFHfN9f47KpiRvqrKx0V9+erV1CNkpWzYhW/Qyc6aT8rEyCrvauWSYGZK2ia3o7vd3akF07acHAFpOA==" saltValue="yVW9XmDwTqEnmpSGai0KYg==" spinCount="100000" sqref="C8" name="Range1_47"/>
    <protectedRange algorithmName="SHA-512" hashValue="ON39YdpmFHfN9f47KpiRvqrKx0V9+erV1CNkpWzYhW/Qyc6aT8rEyCrvauWSYGZK2ia3o7vd3akF07acHAFpOA==" saltValue="yVW9XmDwTqEnmpSGai0KYg==" spinCount="100000" sqref="B8 E8:J8" name="Range1_49"/>
    <protectedRange algorithmName="SHA-512" hashValue="ON39YdpmFHfN9f47KpiRvqrKx0V9+erV1CNkpWzYhW/Qyc6aT8rEyCrvauWSYGZK2ia3o7vd3akF07acHAFpOA==" saltValue="yVW9XmDwTqEnmpSGai0KYg==" spinCount="100000" sqref="D8" name="Range1_1_40"/>
    <protectedRange algorithmName="SHA-512" hashValue="ON39YdpmFHfN9f47KpiRvqrKx0V9+erV1CNkpWzYhW/Qyc6aT8rEyCrvauWSYGZK2ia3o7vd3akF07acHAFpOA==" saltValue="yVW9XmDwTqEnmpSGai0KYg==" spinCount="100000" sqref="B9:C9 E9:J9" name="Range1_53"/>
    <protectedRange algorithmName="SHA-512" hashValue="ON39YdpmFHfN9f47KpiRvqrKx0V9+erV1CNkpWzYhW/Qyc6aT8rEyCrvauWSYGZK2ia3o7vd3akF07acHAFpOA==" saltValue="yVW9XmDwTqEnmpSGai0KYg==" spinCount="100000" sqref="D9" name="Range1_1_44"/>
    <protectedRange algorithmName="SHA-512" hashValue="ON39YdpmFHfN9f47KpiRvqrKx0V9+erV1CNkpWzYhW/Qyc6aT8rEyCrvauWSYGZK2ia3o7vd3akF07acHAFpOA==" saltValue="yVW9XmDwTqEnmpSGai0KYg==" spinCount="100000" sqref="B10:C10 E10:J10" name="Range1_57"/>
    <protectedRange algorithmName="SHA-512" hashValue="ON39YdpmFHfN9f47KpiRvqrKx0V9+erV1CNkpWzYhW/Qyc6aT8rEyCrvauWSYGZK2ia3o7vd3akF07acHAFpOA==" saltValue="yVW9XmDwTqEnmpSGai0KYg==" spinCount="100000" sqref="D10" name="Range1_1_48"/>
    <protectedRange algorithmName="SHA-512" hashValue="ON39YdpmFHfN9f47KpiRvqrKx0V9+erV1CNkpWzYhW/Qyc6aT8rEyCrvauWSYGZK2ia3o7vd3akF07acHAFpOA==" saltValue="yVW9XmDwTqEnmpSGai0KYg==" spinCount="100000" sqref="B11:C11 E11:J11" name="Range1_60"/>
    <protectedRange algorithmName="SHA-512" hashValue="ON39YdpmFHfN9f47KpiRvqrKx0V9+erV1CNkpWzYhW/Qyc6aT8rEyCrvauWSYGZK2ia3o7vd3akF07acHAFpOA==" saltValue="yVW9XmDwTqEnmpSGai0KYg==" spinCount="100000" sqref="D11" name="Range1_1_51"/>
    <protectedRange algorithmName="SHA-512" hashValue="ON39YdpmFHfN9f47KpiRvqrKx0V9+erV1CNkpWzYhW/Qyc6aT8rEyCrvauWSYGZK2ia3o7vd3akF07acHAFpOA==" saltValue="yVW9XmDwTqEnmpSGai0KYg==" spinCount="100000" sqref="I19:J19 B19:C19" name="Range1_68"/>
    <protectedRange algorithmName="SHA-512" hashValue="ON39YdpmFHfN9f47KpiRvqrKx0V9+erV1CNkpWzYhW/Qyc6aT8rEyCrvauWSYGZK2ia3o7vd3akF07acHAFpOA==" saltValue="yVW9XmDwTqEnmpSGai0KYg==" spinCount="100000" sqref="D19" name="Range1_1_57"/>
    <protectedRange algorithmName="SHA-512" hashValue="ON39YdpmFHfN9f47KpiRvqrKx0V9+erV1CNkpWzYhW/Qyc6aT8rEyCrvauWSYGZK2ia3o7vd3akF07acHAFpOA==" saltValue="yVW9XmDwTqEnmpSGai0KYg==" spinCount="100000" sqref="E19:H19" name="Range1_3_19"/>
    <protectedRange algorithmName="SHA-512" hashValue="ON39YdpmFHfN9f47KpiRvqrKx0V9+erV1CNkpWzYhW/Qyc6aT8rEyCrvauWSYGZK2ia3o7vd3akF07acHAFpOA==" saltValue="yVW9XmDwTqEnmpSGai0KYg==" spinCount="100000" sqref="I20:J20 B20:C20" name="Range1_1_60"/>
    <protectedRange algorithmName="SHA-512" hashValue="ON39YdpmFHfN9f47KpiRvqrKx0V9+erV1CNkpWzYhW/Qyc6aT8rEyCrvauWSYGZK2ia3o7vd3akF07acHAFpOA==" saltValue="yVW9XmDwTqEnmpSGai0KYg==" spinCount="100000" sqref="D20" name="Range1_1_1_1"/>
    <protectedRange algorithmName="SHA-512" hashValue="ON39YdpmFHfN9f47KpiRvqrKx0V9+erV1CNkpWzYhW/Qyc6aT8rEyCrvauWSYGZK2ia3o7vd3akF07acHAFpOA==" saltValue="yVW9XmDwTqEnmpSGai0KYg==" spinCount="100000" sqref="E20:H20" name="Range1_3_4_1"/>
    <protectedRange algorithmName="SHA-512" hashValue="ON39YdpmFHfN9f47KpiRvqrKx0V9+erV1CNkpWzYhW/Qyc6aT8rEyCrvauWSYGZK2ia3o7vd3akF07acHAFpOA==" saltValue="yVW9XmDwTqEnmpSGai0KYg==" spinCount="100000" sqref="I21:J21 B21:C21" name="Range1_71"/>
    <protectedRange algorithmName="SHA-512" hashValue="ON39YdpmFHfN9f47KpiRvqrKx0V9+erV1CNkpWzYhW/Qyc6aT8rEyCrvauWSYGZK2ia3o7vd3akF07acHAFpOA==" saltValue="yVW9XmDwTqEnmpSGai0KYg==" spinCount="100000" sqref="D21" name="Range1_1_61"/>
    <protectedRange algorithmName="SHA-512" hashValue="ON39YdpmFHfN9f47KpiRvqrKx0V9+erV1CNkpWzYhW/Qyc6aT8rEyCrvauWSYGZK2ia3o7vd3akF07acHAFpOA==" saltValue="yVW9XmDwTqEnmpSGai0KYg==" spinCount="100000" sqref="E21:H21" name="Range1_3_20"/>
    <protectedRange algorithmName="SHA-512" hashValue="ON39YdpmFHfN9f47KpiRvqrKx0V9+erV1CNkpWzYhW/Qyc6aT8rEyCrvauWSYGZK2ia3o7vd3akF07acHAFpOA==" saltValue="yVW9XmDwTqEnmpSGai0KYg==" spinCount="100000" sqref="I22:J22 B22:C22" name="Range1_75"/>
    <protectedRange algorithmName="SHA-512" hashValue="ON39YdpmFHfN9f47KpiRvqrKx0V9+erV1CNkpWzYhW/Qyc6aT8rEyCrvauWSYGZK2ia3o7vd3akF07acHAFpOA==" saltValue="yVW9XmDwTqEnmpSGai0KYg==" spinCount="100000" sqref="D22" name="Range1_1_65"/>
    <protectedRange algorithmName="SHA-512" hashValue="ON39YdpmFHfN9f47KpiRvqrKx0V9+erV1CNkpWzYhW/Qyc6aT8rEyCrvauWSYGZK2ia3o7vd3akF07acHAFpOA==" saltValue="yVW9XmDwTqEnmpSGai0KYg==" spinCount="100000" sqref="E22:H22" name="Range1_3_21"/>
    <protectedRange algorithmName="SHA-512" hashValue="ON39YdpmFHfN9f47KpiRvqrKx0V9+erV1CNkpWzYhW/Qyc6aT8rEyCrvauWSYGZK2ia3o7vd3akF07acHAFpOA==" saltValue="yVW9XmDwTqEnmpSGai0KYg==" spinCount="100000" sqref="I23:J23 B23:C23" name="Range1_81"/>
    <protectedRange algorithmName="SHA-512" hashValue="ON39YdpmFHfN9f47KpiRvqrKx0V9+erV1CNkpWzYhW/Qyc6aT8rEyCrvauWSYGZK2ia3o7vd3akF07acHAFpOA==" saltValue="yVW9XmDwTqEnmpSGai0KYg==" spinCount="100000" sqref="D23" name="Range1_1_71"/>
    <protectedRange algorithmName="SHA-512" hashValue="ON39YdpmFHfN9f47KpiRvqrKx0V9+erV1CNkpWzYhW/Qyc6aT8rEyCrvauWSYGZK2ia3o7vd3akF07acHAFpOA==" saltValue="yVW9XmDwTqEnmpSGai0KYg==" spinCount="100000" sqref="E23:H23" name="Range1_3_23"/>
  </protectedRanges>
  <conditionalFormatting sqref="F2">
    <cfRule type="top10" dxfId="2108" priority="150" rank="1"/>
  </conditionalFormatting>
  <conditionalFormatting sqref="G2">
    <cfRule type="top10" dxfId="2107" priority="151" rank="1"/>
  </conditionalFormatting>
  <conditionalFormatting sqref="H2">
    <cfRule type="top10" dxfId="2106" priority="152" rank="1"/>
  </conditionalFormatting>
  <conditionalFormatting sqref="I2">
    <cfRule type="top10" dxfId="2105" priority="153" rank="1"/>
  </conditionalFormatting>
  <conditionalFormatting sqref="J2">
    <cfRule type="top10" dxfId="2104" priority="154" rank="1"/>
  </conditionalFormatting>
  <conditionalFormatting sqref="E2">
    <cfRule type="top10" dxfId="2103" priority="155" rank="1"/>
  </conditionalFormatting>
  <conditionalFormatting sqref="F3">
    <cfRule type="top10" dxfId="2102" priority="144" rank="1"/>
  </conditionalFormatting>
  <conditionalFormatting sqref="G3">
    <cfRule type="top10" dxfId="2101" priority="145" rank="1"/>
  </conditionalFormatting>
  <conditionalFormatting sqref="H3">
    <cfRule type="top10" dxfId="2100" priority="146" rank="1"/>
  </conditionalFormatting>
  <conditionalFormatting sqref="I3">
    <cfRule type="top10" dxfId="2099" priority="147" rank="1"/>
  </conditionalFormatting>
  <conditionalFormatting sqref="J3">
    <cfRule type="top10" dxfId="2098" priority="148" rank="1"/>
  </conditionalFormatting>
  <conditionalFormatting sqref="E3">
    <cfRule type="top10" dxfId="2097" priority="149" rank="1"/>
  </conditionalFormatting>
  <conditionalFormatting sqref="F4">
    <cfRule type="top10" dxfId="2096" priority="138" rank="1"/>
  </conditionalFormatting>
  <conditionalFormatting sqref="G4">
    <cfRule type="top10" dxfId="2095" priority="139" rank="1"/>
  </conditionalFormatting>
  <conditionalFormatting sqref="H4">
    <cfRule type="top10" dxfId="2094" priority="140" rank="1"/>
  </conditionalFormatting>
  <conditionalFormatting sqref="I4">
    <cfRule type="top10" dxfId="2093" priority="141" rank="1"/>
  </conditionalFormatting>
  <conditionalFormatting sqref="J4">
    <cfRule type="top10" dxfId="2092" priority="142" rank="1"/>
  </conditionalFormatting>
  <conditionalFormatting sqref="E4">
    <cfRule type="top10" dxfId="2091" priority="143" rank="1"/>
  </conditionalFormatting>
  <conditionalFormatting sqref="F5">
    <cfRule type="top10" dxfId="2090" priority="132" rank="1"/>
  </conditionalFormatting>
  <conditionalFormatting sqref="G5">
    <cfRule type="top10" dxfId="2089" priority="133" rank="1"/>
  </conditionalFormatting>
  <conditionalFormatting sqref="H5">
    <cfRule type="top10" dxfId="2088" priority="134" rank="1"/>
  </conditionalFormatting>
  <conditionalFormatting sqref="I5">
    <cfRule type="top10" dxfId="2087" priority="135" rank="1"/>
  </conditionalFormatting>
  <conditionalFormatting sqref="J5">
    <cfRule type="top10" dxfId="2086" priority="136" rank="1"/>
  </conditionalFormatting>
  <conditionalFormatting sqref="E5">
    <cfRule type="top10" dxfId="2085" priority="137" rank="1"/>
  </conditionalFormatting>
  <conditionalFormatting sqref="F6">
    <cfRule type="top10" dxfId="2084" priority="126" rank="1"/>
  </conditionalFormatting>
  <conditionalFormatting sqref="G6">
    <cfRule type="top10" dxfId="2083" priority="127" rank="1"/>
  </conditionalFormatting>
  <conditionalFormatting sqref="H6">
    <cfRule type="top10" dxfId="2082" priority="128" rank="1"/>
  </conditionalFormatting>
  <conditionalFormatting sqref="I6">
    <cfRule type="top10" dxfId="2081" priority="129" rank="1"/>
  </conditionalFormatting>
  <conditionalFormatting sqref="J6">
    <cfRule type="top10" dxfId="2080" priority="130" rank="1"/>
  </conditionalFormatting>
  <conditionalFormatting sqref="E6">
    <cfRule type="top10" dxfId="2079" priority="131" rank="1"/>
  </conditionalFormatting>
  <conditionalFormatting sqref="F7">
    <cfRule type="top10" dxfId="2078" priority="120" rank="1"/>
  </conditionalFormatting>
  <conditionalFormatting sqref="G7">
    <cfRule type="top10" dxfId="2077" priority="121" rank="1"/>
  </conditionalFormatting>
  <conditionalFormatting sqref="H7">
    <cfRule type="top10" dxfId="2076" priority="122" rank="1"/>
  </conditionalFormatting>
  <conditionalFormatting sqref="I7">
    <cfRule type="top10" dxfId="2075" priority="123" rank="1"/>
  </conditionalFormatting>
  <conditionalFormatting sqref="J7">
    <cfRule type="top10" dxfId="2074" priority="124" rank="1"/>
  </conditionalFormatting>
  <conditionalFormatting sqref="E7">
    <cfRule type="top10" dxfId="2073" priority="125" rank="1"/>
  </conditionalFormatting>
  <conditionalFormatting sqref="F8">
    <cfRule type="top10" dxfId="2072" priority="114" rank="1"/>
  </conditionalFormatting>
  <conditionalFormatting sqref="G8">
    <cfRule type="top10" dxfId="2071" priority="115" rank="1"/>
  </conditionalFormatting>
  <conditionalFormatting sqref="H8">
    <cfRule type="top10" dxfId="2070" priority="116" rank="1"/>
  </conditionalFormatting>
  <conditionalFormatting sqref="I8">
    <cfRule type="top10" dxfId="2069" priority="117" rank="1"/>
  </conditionalFormatting>
  <conditionalFormatting sqref="J8">
    <cfRule type="top10" dxfId="2068" priority="118" rank="1"/>
  </conditionalFormatting>
  <conditionalFormatting sqref="E8">
    <cfRule type="top10" dxfId="2067" priority="119" rank="1"/>
  </conditionalFormatting>
  <conditionalFormatting sqref="F9">
    <cfRule type="top10" dxfId="2066" priority="108" rank="1"/>
  </conditionalFormatting>
  <conditionalFormatting sqref="G9">
    <cfRule type="top10" dxfId="2065" priority="109" rank="1"/>
  </conditionalFormatting>
  <conditionalFormatting sqref="H9">
    <cfRule type="top10" dxfId="2064" priority="110" rank="1"/>
  </conditionalFormatting>
  <conditionalFormatting sqref="I9">
    <cfRule type="top10" dxfId="2063" priority="111" rank="1"/>
  </conditionalFormatting>
  <conditionalFormatting sqref="J9">
    <cfRule type="top10" dxfId="2062" priority="112" rank="1"/>
  </conditionalFormatting>
  <conditionalFormatting sqref="E9">
    <cfRule type="top10" dxfId="2061" priority="113" rank="1"/>
  </conditionalFormatting>
  <conditionalFormatting sqref="F10">
    <cfRule type="top10" dxfId="2060" priority="102" rank="1"/>
  </conditionalFormatting>
  <conditionalFormatting sqref="G10">
    <cfRule type="top10" dxfId="2059" priority="103" rank="1"/>
  </conditionalFormatting>
  <conditionalFormatting sqref="H10">
    <cfRule type="top10" dxfId="2058" priority="104" rank="1"/>
  </conditionalFormatting>
  <conditionalFormatting sqref="I10">
    <cfRule type="top10" dxfId="2057" priority="105" rank="1"/>
  </conditionalFormatting>
  <conditionalFormatting sqref="J10">
    <cfRule type="top10" dxfId="2056" priority="106" rank="1"/>
  </conditionalFormatting>
  <conditionalFormatting sqref="E10">
    <cfRule type="top10" dxfId="2055" priority="107" rank="1"/>
  </conditionalFormatting>
  <conditionalFormatting sqref="F11">
    <cfRule type="top10" dxfId="2054" priority="96" rank="1"/>
  </conditionalFormatting>
  <conditionalFormatting sqref="G11">
    <cfRule type="top10" dxfId="2053" priority="97" rank="1"/>
  </conditionalFormatting>
  <conditionalFormatting sqref="H11">
    <cfRule type="top10" dxfId="2052" priority="98" rank="1"/>
  </conditionalFormatting>
  <conditionalFormatting sqref="I11">
    <cfRule type="top10" dxfId="2051" priority="99" rank="1"/>
  </conditionalFormatting>
  <conditionalFormatting sqref="J11">
    <cfRule type="top10" dxfId="2050" priority="100" rank="1"/>
  </conditionalFormatting>
  <conditionalFormatting sqref="E11">
    <cfRule type="top10" dxfId="2049" priority="101" rank="1"/>
  </conditionalFormatting>
  <conditionalFormatting sqref="F19">
    <cfRule type="top10" dxfId="2048" priority="33" rank="1"/>
  </conditionalFormatting>
  <conditionalFormatting sqref="I19">
    <cfRule type="top10" dxfId="2047" priority="30" rank="1"/>
    <cfRule type="top10" dxfId="2046" priority="35" rank="1"/>
  </conditionalFormatting>
  <conditionalFormatting sqref="E19">
    <cfRule type="top10" dxfId="2045" priority="34" rank="1"/>
  </conditionalFormatting>
  <conditionalFormatting sqref="G19">
    <cfRule type="top10" dxfId="2044" priority="32" rank="1"/>
  </conditionalFormatting>
  <conditionalFormatting sqref="H19">
    <cfRule type="top10" dxfId="2043" priority="31" rank="1"/>
  </conditionalFormatting>
  <conditionalFormatting sqref="J19">
    <cfRule type="top10" dxfId="2042" priority="29" rank="1"/>
  </conditionalFormatting>
  <conditionalFormatting sqref="F20">
    <cfRule type="top10" dxfId="2041" priority="26" rank="1"/>
  </conditionalFormatting>
  <conditionalFormatting sqref="I20">
    <cfRule type="top10" dxfId="2040" priority="23" rank="1"/>
    <cfRule type="top10" dxfId="2039" priority="28" rank="1"/>
  </conditionalFormatting>
  <conditionalFormatting sqref="E20">
    <cfRule type="top10" dxfId="2038" priority="27" rank="1"/>
  </conditionalFormatting>
  <conditionalFormatting sqref="G20">
    <cfRule type="top10" dxfId="2037" priority="25" rank="1"/>
  </conditionalFormatting>
  <conditionalFormatting sqref="H20">
    <cfRule type="top10" dxfId="2036" priority="24" rank="1"/>
  </conditionalFormatting>
  <conditionalFormatting sqref="J20">
    <cfRule type="top10" dxfId="2035" priority="22" rank="1"/>
  </conditionalFormatting>
  <conditionalFormatting sqref="F21">
    <cfRule type="top10" dxfId="2034" priority="19" rank="1"/>
  </conditionalFormatting>
  <conditionalFormatting sqref="I21">
    <cfRule type="top10" dxfId="2033" priority="16" rank="1"/>
    <cfRule type="top10" dxfId="2032" priority="21" rank="1"/>
  </conditionalFormatting>
  <conditionalFormatting sqref="E21">
    <cfRule type="top10" dxfId="2031" priority="20" rank="1"/>
  </conditionalFormatting>
  <conditionalFormatting sqref="G21">
    <cfRule type="top10" dxfId="2030" priority="18" rank="1"/>
  </conditionalFormatting>
  <conditionalFormatting sqref="H21">
    <cfRule type="top10" dxfId="2029" priority="17" rank="1"/>
  </conditionalFormatting>
  <conditionalFormatting sqref="J21">
    <cfRule type="top10" dxfId="2028" priority="15" rank="1"/>
  </conditionalFormatting>
  <conditionalFormatting sqref="F22">
    <cfRule type="top10" dxfId="2027" priority="12" rank="1"/>
  </conditionalFormatting>
  <conditionalFormatting sqref="I22">
    <cfRule type="top10" dxfId="2026" priority="9" rank="1"/>
    <cfRule type="top10" dxfId="2025" priority="14" rank="1"/>
  </conditionalFormatting>
  <conditionalFormatting sqref="E22">
    <cfRule type="top10" dxfId="2024" priority="13" rank="1"/>
  </conditionalFormatting>
  <conditionalFormatting sqref="G22">
    <cfRule type="top10" dxfId="2023" priority="11" rank="1"/>
  </conditionalFormatting>
  <conditionalFormatting sqref="H22">
    <cfRule type="top10" dxfId="2022" priority="10" rank="1"/>
  </conditionalFormatting>
  <conditionalFormatting sqref="J22">
    <cfRule type="top10" dxfId="2021" priority="8" rank="1"/>
  </conditionalFormatting>
  <conditionalFormatting sqref="F23">
    <cfRule type="top10" dxfId="2020" priority="5" rank="1"/>
  </conditionalFormatting>
  <conditionalFormatting sqref="I23">
    <cfRule type="top10" dxfId="2019" priority="2" rank="1"/>
    <cfRule type="top10" dxfId="2018" priority="7" rank="1"/>
  </conditionalFormatting>
  <conditionalFormatting sqref="E23">
    <cfRule type="top10" dxfId="2017" priority="6" rank="1"/>
  </conditionalFormatting>
  <conditionalFormatting sqref="G23">
    <cfRule type="top10" dxfId="2016" priority="4" rank="1"/>
  </conditionalFormatting>
  <conditionalFormatting sqref="H23">
    <cfRule type="top10" dxfId="2015" priority="3" rank="1"/>
  </conditionalFormatting>
  <conditionalFormatting sqref="J23">
    <cfRule type="top10" dxfId="2014" priority="1" rank="1"/>
  </conditionalFormatting>
  <hyperlinks>
    <hyperlink ref="Q1" location="'Kentucky Rankings'!A1" display="Back to Ranking" xr:uid="{F635E72E-960E-43DB-9C33-FE4D83F152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09973B-3463-4EAF-9E33-418DCC9F13B7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CCE7-B353-4671-AC1C-3EF996E30CB7}">
  <sheetPr codeName="Sheet35"/>
  <dimension ref="A1:Q14"/>
  <sheetViews>
    <sheetView workbookViewId="0">
      <selection activeCell="A12" sqref="A12:O1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69</v>
      </c>
      <c r="C2" s="21">
        <v>44353</v>
      </c>
      <c r="D2" s="22" t="s">
        <v>49</v>
      </c>
      <c r="E2" s="23">
        <v>194</v>
      </c>
      <c r="F2" s="23">
        <v>191</v>
      </c>
      <c r="G2" s="23">
        <v>198</v>
      </c>
      <c r="H2" s="23">
        <v>197</v>
      </c>
      <c r="I2" s="23">
        <v>193</v>
      </c>
      <c r="J2" s="23">
        <v>193</v>
      </c>
      <c r="K2" s="24">
        <v>6</v>
      </c>
      <c r="L2" s="24">
        <v>1166</v>
      </c>
      <c r="M2" s="25">
        <v>194.33333333333334</v>
      </c>
      <c r="N2" s="26">
        <v>34</v>
      </c>
      <c r="O2" s="27">
        <v>228.33333333333334</v>
      </c>
    </row>
    <row r="3" spans="1:17" x14ac:dyDescent="0.3">
      <c r="A3" s="19" t="s">
        <v>56</v>
      </c>
      <c r="B3" s="20" t="s">
        <v>69</v>
      </c>
      <c r="C3" s="21">
        <v>44366</v>
      </c>
      <c r="D3" s="22" t="s">
        <v>58</v>
      </c>
      <c r="E3" s="23">
        <v>189</v>
      </c>
      <c r="F3" s="23">
        <v>192</v>
      </c>
      <c r="G3" s="23">
        <v>195</v>
      </c>
      <c r="H3" s="23">
        <v>194</v>
      </c>
      <c r="I3" s="23"/>
      <c r="J3" s="23"/>
      <c r="K3" s="24">
        <v>4</v>
      </c>
      <c r="L3" s="24">
        <v>770</v>
      </c>
      <c r="M3" s="25">
        <v>192.5</v>
      </c>
      <c r="N3" s="26">
        <v>5</v>
      </c>
      <c r="O3" s="27">
        <v>197.5</v>
      </c>
    </row>
    <row r="4" spans="1:17" x14ac:dyDescent="0.3">
      <c r="A4" s="19" t="s">
        <v>56</v>
      </c>
      <c r="B4" s="20" t="s">
        <v>69</v>
      </c>
      <c r="C4" s="21">
        <v>44370</v>
      </c>
      <c r="D4" s="22" t="s">
        <v>49</v>
      </c>
      <c r="E4" s="23">
        <v>197</v>
      </c>
      <c r="F4" s="23">
        <v>192</v>
      </c>
      <c r="G4" s="23">
        <v>155</v>
      </c>
      <c r="H4" s="23">
        <v>190</v>
      </c>
      <c r="I4" s="23"/>
      <c r="J4" s="23"/>
      <c r="K4" s="24">
        <v>4</v>
      </c>
      <c r="L4" s="24">
        <v>734</v>
      </c>
      <c r="M4" s="25">
        <v>183.5</v>
      </c>
      <c r="N4" s="26">
        <v>7</v>
      </c>
      <c r="O4" s="27">
        <v>190.5</v>
      </c>
    </row>
    <row r="5" spans="1:17" x14ac:dyDescent="0.3">
      <c r="A5" s="19" t="s">
        <v>56</v>
      </c>
      <c r="B5" s="20" t="s">
        <v>69</v>
      </c>
      <c r="C5" s="21">
        <v>44388</v>
      </c>
      <c r="D5" s="22" t="s">
        <v>49</v>
      </c>
      <c r="E5" s="23">
        <v>192.001</v>
      </c>
      <c r="F5" s="23">
        <v>183</v>
      </c>
      <c r="G5" s="23">
        <v>191</v>
      </c>
      <c r="H5" s="23">
        <v>192</v>
      </c>
      <c r="I5" s="23"/>
      <c r="J5" s="23"/>
      <c r="K5" s="24">
        <v>4</v>
      </c>
      <c r="L5" s="24">
        <v>758.00099999999998</v>
      </c>
      <c r="M5" s="25">
        <v>189.50024999999999</v>
      </c>
      <c r="N5" s="26">
        <v>11</v>
      </c>
      <c r="O5" s="27">
        <v>200.50024999999999</v>
      </c>
    </row>
    <row r="6" spans="1:17" x14ac:dyDescent="0.3">
      <c r="A6" s="19" t="s">
        <v>56</v>
      </c>
      <c r="B6" s="20" t="s">
        <v>69</v>
      </c>
      <c r="C6" s="21">
        <v>44405</v>
      </c>
      <c r="D6" s="22" t="s">
        <v>49</v>
      </c>
      <c r="E6" s="23">
        <v>192</v>
      </c>
      <c r="F6" s="23">
        <v>198</v>
      </c>
      <c r="G6" s="23">
        <v>195</v>
      </c>
      <c r="H6" s="23">
        <v>197</v>
      </c>
      <c r="I6" s="23"/>
      <c r="J6" s="23"/>
      <c r="K6" s="24">
        <v>4</v>
      </c>
      <c r="L6" s="24">
        <v>782</v>
      </c>
      <c r="M6" s="25">
        <v>195.5</v>
      </c>
      <c r="N6" s="26">
        <v>13</v>
      </c>
      <c r="O6" s="27">
        <v>208.5</v>
      </c>
    </row>
    <row r="7" spans="1:17" x14ac:dyDescent="0.3">
      <c r="A7" s="19" t="s">
        <v>56</v>
      </c>
      <c r="B7" s="20" t="s">
        <v>69</v>
      </c>
      <c r="C7" s="21">
        <v>44416</v>
      </c>
      <c r="D7" s="22" t="s">
        <v>49</v>
      </c>
      <c r="E7" s="23">
        <v>186</v>
      </c>
      <c r="F7" s="23">
        <v>194</v>
      </c>
      <c r="G7" s="23">
        <v>196</v>
      </c>
      <c r="H7" s="23">
        <v>196</v>
      </c>
      <c r="I7" s="23"/>
      <c r="J7" s="23"/>
      <c r="K7" s="24">
        <v>4</v>
      </c>
      <c r="L7" s="24">
        <v>772</v>
      </c>
      <c r="M7" s="25">
        <v>193</v>
      </c>
      <c r="N7" s="26">
        <v>5</v>
      </c>
      <c r="O7" s="27">
        <v>198</v>
      </c>
    </row>
    <row r="8" spans="1:17" x14ac:dyDescent="0.3">
      <c r="A8" s="19" t="s">
        <v>56</v>
      </c>
      <c r="B8" s="20" t="s">
        <v>69</v>
      </c>
      <c r="C8" s="21">
        <v>44429</v>
      </c>
      <c r="D8" s="22" t="s">
        <v>58</v>
      </c>
      <c r="E8" s="23">
        <v>192</v>
      </c>
      <c r="F8" s="23">
        <v>197</v>
      </c>
      <c r="G8" s="23">
        <v>195</v>
      </c>
      <c r="H8" s="23">
        <v>195</v>
      </c>
      <c r="I8" s="23"/>
      <c r="J8" s="23"/>
      <c r="K8" s="24">
        <v>4</v>
      </c>
      <c r="L8" s="24">
        <v>779</v>
      </c>
      <c r="M8" s="25">
        <v>194.75</v>
      </c>
      <c r="N8" s="26">
        <v>11</v>
      </c>
      <c r="O8" s="27">
        <v>205.75</v>
      </c>
    </row>
    <row r="9" spans="1:17" x14ac:dyDescent="0.3">
      <c r="A9" s="19" t="s">
        <v>56</v>
      </c>
      <c r="B9" s="20" t="s">
        <v>69</v>
      </c>
      <c r="C9" s="21">
        <v>44433</v>
      </c>
      <c r="D9" s="22" t="s">
        <v>49</v>
      </c>
      <c r="E9" s="23">
        <v>197</v>
      </c>
      <c r="F9" s="23">
        <v>194</v>
      </c>
      <c r="G9" s="23">
        <v>196</v>
      </c>
      <c r="H9" s="23">
        <v>194</v>
      </c>
      <c r="I9" s="23"/>
      <c r="J9" s="23"/>
      <c r="K9" s="24">
        <v>4</v>
      </c>
      <c r="L9" s="24">
        <v>781</v>
      </c>
      <c r="M9" s="25">
        <v>195.25</v>
      </c>
      <c r="N9" s="26">
        <v>5</v>
      </c>
      <c r="O9" s="27">
        <v>200.25</v>
      </c>
    </row>
    <row r="10" spans="1:17" x14ac:dyDescent="0.3">
      <c r="A10" s="19" t="s">
        <v>56</v>
      </c>
      <c r="B10" s="20" t="s">
        <v>69</v>
      </c>
      <c r="C10" s="21">
        <v>44468</v>
      </c>
      <c r="D10" s="22" t="s">
        <v>49</v>
      </c>
      <c r="E10" s="23">
        <v>197</v>
      </c>
      <c r="F10" s="23">
        <v>194</v>
      </c>
      <c r="G10" s="23">
        <v>194</v>
      </c>
      <c r="H10" s="23">
        <v>196</v>
      </c>
      <c r="I10" s="23"/>
      <c r="J10" s="23"/>
      <c r="K10" s="24">
        <v>4</v>
      </c>
      <c r="L10" s="24">
        <v>781</v>
      </c>
      <c r="M10" s="25">
        <v>195.25</v>
      </c>
      <c r="N10" s="26">
        <v>5</v>
      </c>
      <c r="O10" s="27">
        <v>200.25</v>
      </c>
    </row>
    <row r="11" spans="1:17" x14ac:dyDescent="0.3">
      <c r="A11" s="19" t="s">
        <v>56</v>
      </c>
      <c r="B11" s="20" t="s">
        <v>69</v>
      </c>
      <c r="C11" s="21">
        <v>44479</v>
      </c>
      <c r="D11" s="22" t="s">
        <v>49</v>
      </c>
      <c r="E11" s="23">
        <v>190</v>
      </c>
      <c r="F11" s="23">
        <v>193</v>
      </c>
      <c r="G11" s="23">
        <v>194</v>
      </c>
      <c r="H11" s="23">
        <v>192</v>
      </c>
      <c r="I11" s="23"/>
      <c r="J11" s="23"/>
      <c r="K11" s="24">
        <v>4</v>
      </c>
      <c r="L11" s="24">
        <v>769</v>
      </c>
      <c r="M11" s="25">
        <v>192.25</v>
      </c>
      <c r="N11" s="26">
        <v>5</v>
      </c>
      <c r="O11" s="27">
        <v>197.25</v>
      </c>
    </row>
    <row r="12" spans="1:17" x14ac:dyDescent="0.3">
      <c r="A12" s="19" t="s">
        <v>56</v>
      </c>
      <c r="B12" s="20" t="s">
        <v>69</v>
      </c>
      <c r="C12" s="21">
        <v>44486</v>
      </c>
      <c r="D12" s="22" t="s">
        <v>58</v>
      </c>
      <c r="E12" s="23">
        <v>195</v>
      </c>
      <c r="F12" s="23">
        <v>189</v>
      </c>
      <c r="G12" s="23">
        <v>192</v>
      </c>
      <c r="H12" s="23">
        <v>192</v>
      </c>
      <c r="I12" s="23">
        <v>189</v>
      </c>
      <c r="J12" s="23">
        <v>196</v>
      </c>
      <c r="K12" s="24">
        <v>6</v>
      </c>
      <c r="L12" s="24">
        <v>1153</v>
      </c>
      <c r="M12" s="25">
        <v>192.16666666666666</v>
      </c>
      <c r="N12" s="26">
        <v>10</v>
      </c>
      <c r="O12" s="27">
        <v>202.16666666666666</v>
      </c>
    </row>
    <row r="14" spans="1:17" x14ac:dyDescent="0.3">
      <c r="K14" s="7">
        <f>SUM(K2:K13)</f>
        <v>48</v>
      </c>
      <c r="L14" s="7">
        <f>SUM(L2:L13)</f>
        <v>9245.0010000000002</v>
      </c>
      <c r="M14" s="13">
        <f>SUM(L14/K14)</f>
        <v>192.60418749999999</v>
      </c>
      <c r="N14" s="7">
        <f>SUM(N2:N13)</f>
        <v>111</v>
      </c>
      <c r="O14" s="13">
        <f>SUM(M14+N14)</f>
        <v>303.60418749999997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8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4:J4 B4:C4" name="Range1_30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E5:J5 B5:C5" name="Range1_39"/>
    <protectedRange algorithmName="SHA-512" hashValue="ON39YdpmFHfN9f47KpiRvqrKx0V9+erV1CNkpWzYhW/Qyc6aT8rEyCrvauWSYGZK2ia3o7vd3akF07acHAFpOA==" saltValue="yVW9XmDwTqEnmpSGai0KYg==" spinCount="100000" sqref="D5" name="Range1_1_31"/>
    <protectedRange algorithmName="SHA-512" hashValue="ON39YdpmFHfN9f47KpiRvqrKx0V9+erV1CNkpWzYhW/Qyc6aT8rEyCrvauWSYGZK2ia3o7vd3akF07acHAFpOA==" saltValue="yVW9XmDwTqEnmpSGai0KYg==" spinCount="100000" sqref="C6" name="Range1_47"/>
    <protectedRange algorithmName="SHA-512" hashValue="ON39YdpmFHfN9f47KpiRvqrKx0V9+erV1CNkpWzYhW/Qyc6aT8rEyCrvauWSYGZK2ia3o7vd3akF07acHAFpOA==" saltValue="yVW9XmDwTqEnmpSGai0KYg==" spinCount="100000" sqref="E6:J6 B6" name="Range1_48"/>
    <protectedRange algorithmName="SHA-512" hashValue="ON39YdpmFHfN9f47KpiRvqrKx0V9+erV1CNkpWzYhW/Qyc6aT8rEyCrvauWSYGZK2ia3o7vd3akF07acHAFpOA==" saltValue="yVW9XmDwTqEnmpSGai0KYg==" spinCount="100000" sqref="D6" name="Range1_1_39"/>
    <protectedRange algorithmName="SHA-512" hashValue="ON39YdpmFHfN9f47KpiRvqrKx0V9+erV1CNkpWzYhW/Qyc6aT8rEyCrvauWSYGZK2ia3o7vd3akF07acHAFpOA==" saltValue="yVW9XmDwTqEnmpSGai0KYg==" spinCount="100000" sqref="E7:J7 B7:C7" name="Range1_52"/>
    <protectedRange algorithmName="SHA-512" hashValue="ON39YdpmFHfN9f47KpiRvqrKx0V9+erV1CNkpWzYhW/Qyc6aT8rEyCrvauWSYGZK2ia3o7vd3akF07acHAFpOA==" saltValue="yVW9XmDwTqEnmpSGai0KYg==" spinCount="100000" sqref="D7" name="Range1_1_43"/>
    <protectedRange algorithmName="SHA-512" hashValue="ON39YdpmFHfN9f47KpiRvqrKx0V9+erV1CNkpWzYhW/Qyc6aT8rEyCrvauWSYGZK2ia3o7vd3akF07acHAFpOA==" saltValue="yVW9XmDwTqEnmpSGai0KYg==" spinCount="100000" sqref="B8:C8 E8:J8" name="Range1_56"/>
    <protectedRange algorithmName="SHA-512" hashValue="ON39YdpmFHfN9f47KpiRvqrKx0V9+erV1CNkpWzYhW/Qyc6aT8rEyCrvauWSYGZK2ia3o7vd3akF07acHAFpOA==" saltValue="yVW9XmDwTqEnmpSGai0KYg==" spinCount="100000" sqref="D8" name="Range1_1_47"/>
    <protectedRange algorithmName="SHA-512" hashValue="ON39YdpmFHfN9f47KpiRvqrKx0V9+erV1CNkpWzYhW/Qyc6aT8rEyCrvauWSYGZK2ia3o7vd3akF07acHAFpOA==" saltValue="yVW9XmDwTqEnmpSGai0KYg==" spinCount="100000" sqref="E9:J9 B9:C9" name="Range1_59"/>
    <protectedRange algorithmName="SHA-512" hashValue="ON39YdpmFHfN9f47KpiRvqrKx0V9+erV1CNkpWzYhW/Qyc6aT8rEyCrvauWSYGZK2ia3o7vd3akF07acHAFpOA==" saltValue="yVW9XmDwTqEnmpSGai0KYg==" spinCount="100000" sqref="D9" name="Range1_1_50"/>
    <protectedRange algorithmName="SHA-512" hashValue="ON39YdpmFHfN9f47KpiRvqrKx0V9+erV1CNkpWzYhW/Qyc6aT8rEyCrvauWSYGZK2ia3o7vd3akF07acHAFpOA==" saltValue="yVW9XmDwTqEnmpSGai0KYg==" spinCount="100000" sqref="E10:J10 B10:C10" name="Range1_5_1"/>
    <protectedRange algorithmName="SHA-512" hashValue="ON39YdpmFHfN9f47KpiRvqrKx0V9+erV1CNkpWzYhW/Qyc6aT8rEyCrvauWSYGZK2ia3o7vd3akF07acHAFpOA==" saltValue="yVW9XmDwTqEnmpSGai0KYg==" spinCount="100000" sqref="D10" name="Range1_1_7_1"/>
    <protectedRange algorithmName="SHA-512" hashValue="ON39YdpmFHfN9f47KpiRvqrKx0V9+erV1CNkpWzYhW/Qyc6aT8rEyCrvauWSYGZK2ia3o7vd3akF07acHAFpOA==" saltValue="yVW9XmDwTqEnmpSGai0KYg==" spinCount="100000" sqref="E11:J11 B11:C11" name="Range1_72"/>
    <protectedRange algorithmName="SHA-512" hashValue="ON39YdpmFHfN9f47KpiRvqrKx0V9+erV1CNkpWzYhW/Qyc6aT8rEyCrvauWSYGZK2ia3o7vd3akF07acHAFpOA==" saltValue="yVW9XmDwTqEnmpSGai0KYg==" spinCount="100000" sqref="D11" name="Range1_1_62"/>
    <protectedRange algorithmName="SHA-512" hashValue="ON39YdpmFHfN9f47KpiRvqrKx0V9+erV1CNkpWzYhW/Qyc6aT8rEyCrvauWSYGZK2ia3o7vd3akF07acHAFpOA==" saltValue="yVW9XmDwTqEnmpSGai0KYg==" spinCount="100000" sqref="E12:J12 B12:C12" name="Range1_76"/>
    <protectedRange algorithmName="SHA-512" hashValue="ON39YdpmFHfN9f47KpiRvqrKx0V9+erV1CNkpWzYhW/Qyc6aT8rEyCrvauWSYGZK2ia3o7vd3akF07acHAFpOA==" saltValue="yVW9XmDwTqEnmpSGai0KYg==" spinCount="100000" sqref="D12" name="Range1_1_66"/>
  </protectedRanges>
  <conditionalFormatting sqref="I2">
    <cfRule type="top10" dxfId="1202" priority="61" rank="1"/>
  </conditionalFormatting>
  <conditionalFormatting sqref="H2">
    <cfRule type="top10" dxfId="1201" priority="62" rank="1"/>
  </conditionalFormatting>
  <conditionalFormatting sqref="G2">
    <cfRule type="top10" dxfId="1200" priority="63" rank="1"/>
  </conditionalFormatting>
  <conditionalFormatting sqref="F2">
    <cfRule type="top10" dxfId="1199" priority="64" rank="1"/>
  </conditionalFormatting>
  <conditionalFormatting sqref="E2">
    <cfRule type="top10" dxfId="1198" priority="65" rank="1"/>
  </conditionalFormatting>
  <conditionalFormatting sqref="J2">
    <cfRule type="top10" dxfId="1197" priority="66" rank="1"/>
  </conditionalFormatting>
  <conditionalFormatting sqref="I3">
    <cfRule type="top10" dxfId="1196" priority="55" rank="1"/>
  </conditionalFormatting>
  <conditionalFormatting sqref="H3">
    <cfRule type="top10" dxfId="1195" priority="56" rank="1"/>
  </conditionalFormatting>
  <conditionalFormatting sqref="G3">
    <cfRule type="top10" dxfId="1194" priority="57" rank="1"/>
  </conditionalFormatting>
  <conditionalFormatting sqref="F3">
    <cfRule type="top10" dxfId="1193" priority="58" rank="1"/>
  </conditionalFormatting>
  <conditionalFormatting sqref="E3">
    <cfRule type="top10" dxfId="1192" priority="59" rank="1"/>
  </conditionalFormatting>
  <conditionalFormatting sqref="J3">
    <cfRule type="top10" dxfId="1191" priority="60" rank="1"/>
  </conditionalFormatting>
  <conditionalFormatting sqref="I4">
    <cfRule type="top10" dxfId="1190" priority="49" rank="1"/>
  </conditionalFormatting>
  <conditionalFormatting sqref="H4">
    <cfRule type="top10" dxfId="1189" priority="50" rank="1"/>
  </conditionalFormatting>
  <conditionalFormatting sqref="G4">
    <cfRule type="top10" dxfId="1188" priority="51" rank="1"/>
  </conditionalFormatting>
  <conditionalFormatting sqref="F4">
    <cfRule type="top10" dxfId="1187" priority="52" rank="1"/>
  </conditionalFormatting>
  <conditionalFormatting sqref="E4">
    <cfRule type="top10" dxfId="1186" priority="53" rank="1"/>
  </conditionalFormatting>
  <conditionalFormatting sqref="J4">
    <cfRule type="top10" dxfId="1185" priority="54" rank="1"/>
  </conditionalFormatting>
  <conditionalFormatting sqref="I5">
    <cfRule type="top10" dxfId="1184" priority="43" rank="1"/>
  </conditionalFormatting>
  <conditionalFormatting sqref="H5">
    <cfRule type="top10" dxfId="1183" priority="44" rank="1"/>
  </conditionalFormatting>
  <conditionalFormatting sqref="G5">
    <cfRule type="top10" dxfId="1182" priority="45" rank="1"/>
  </conditionalFormatting>
  <conditionalFormatting sqref="F5">
    <cfRule type="top10" dxfId="1181" priority="46" rank="1"/>
  </conditionalFormatting>
  <conditionalFormatting sqref="E5">
    <cfRule type="top10" dxfId="1180" priority="47" rank="1"/>
  </conditionalFormatting>
  <conditionalFormatting sqref="J5">
    <cfRule type="top10" dxfId="1179" priority="48" rank="1"/>
  </conditionalFormatting>
  <conditionalFormatting sqref="I6">
    <cfRule type="top10" dxfId="1178" priority="37" rank="1"/>
  </conditionalFormatting>
  <conditionalFormatting sqref="H6">
    <cfRule type="top10" dxfId="1177" priority="38" rank="1"/>
  </conditionalFormatting>
  <conditionalFormatting sqref="G6">
    <cfRule type="top10" dxfId="1176" priority="39" rank="1"/>
  </conditionalFormatting>
  <conditionalFormatting sqref="F6">
    <cfRule type="top10" dxfId="1175" priority="40" rank="1"/>
  </conditionalFormatting>
  <conditionalFormatting sqref="E6">
    <cfRule type="top10" dxfId="1174" priority="41" rank="1"/>
  </conditionalFormatting>
  <conditionalFormatting sqref="J6">
    <cfRule type="top10" dxfId="1173" priority="42" rank="1"/>
  </conditionalFormatting>
  <conditionalFormatting sqref="I7">
    <cfRule type="top10" dxfId="1172" priority="31" rank="1"/>
  </conditionalFormatting>
  <conditionalFormatting sqref="H7">
    <cfRule type="top10" dxfId="1171" priority="32" rank="1"/>
  </conditionalFormatting>
  <conditionalFormatting sqref="G7">
    <cfRule type="top10" dxfId="1170" priority="33" rank="1"/>
  </conditionalFormatting>
  <conditionalFormatting sqref="F7">
    <cfRule type="top10" dxfId="1169" priority="34" rank="1"/>
  </conditionalFormatting>
  <conditionalFormatting sqref="E7">
    <cfRule type="top10" dxfId="1168" priority="35" rank="1"/>
  </conditionalFormatting>
  <conditionalFormatting sqref="J7">
    <cfRule type="top10" dxfId="1167" priority="36" rank="1"/>
  </conditionalFormatting>
  <conditionalFormatting sqref="I8">
    <cfRule type="top10" dxfId="1166" priority="25" rank="1"/>
  </conditionalFormatting>
  <conditionalFormatting sqref="H8">
    <cfRule type="top10" dxfId="1165" priority="26" rank="1"/>
  </conditionalFormatting>
  <conditionalFormatting sqref="G8">
    <cfRule type="top10" dxfId="1164" priority="27" rank="1"/>
  </conditionalFormatting>
  <conditionalFormatting sqref="F8">
    <cfRule type="top10" dxfId="1163" priority="28" rank="1"/>
  </conditionalFormatting>
  <conditionalFormatting sqref="E8">
    <cfRule type="top10" dxfId="1162" priority="29" rank="1"/>
  </conditionalFormatting>
  <conditionalFormatting sqref="J8">
    <cfRule type="top10" dxfId="1161" priority="30" rank="1"/>
  </conditionalFormatting>
  <conditionalFormatting sqref="I9">
    <cfRule type="top10" dxfId="1160" priority="19" rank="1"/>
  </conditionalFormatting>
  <conditionalFormatting sqref="H9">
    <cfRule type="top10" dxfId="1159" priority="20" rank="1"/>
  </conditionalFormatting>
  <conditionalFormatting sqref="G9">
    <cfRule type="top10" dxfId="1158" priority="21" rank="1"/>
  </conditionalFormatting>
  <conditionalFormatting sqref="F9">
    <cfRule type="top10" dxfId="1157" priority="22" rank="1"/>
  </conditionalFormatting>
  <conditionalFormatting sqref="E9">
    <cfRule type="top10" dxfId="1156" priority="23" rank="1"/>
  </conditionalFormatting>
  <conditionalFormatting sqref="J9">
    <cfRule type="top10" dxfId="1155" priority="24" rank="1"/>
  </conditionalFormatting>
  <conditionalFormatting sqref="I10">
    <cfRule type="top10" dxfId="1154" priority="13" rank="1"/>
  </conditionalFormatting>
  <conditionalFormatting sqref="H10">
    <cfRule type="top10" dxfId="1153" priority="14" rank="1"/>
  </conditionalFormatting>
  <conditionalFormatting sqref="G10">
    <cfRule type="top10" dxfId="1152" priority="15" rank="1"/>
  </conditionalFormatting>
  <conditionalFormatting sqref="F10">
    <cfRule type="top10" dxfId="1151" priority="16" rank="1"/>
  </conditionalFormatting>
  <conditionalFormatting sqref="E10">
    <cfRule type="top10" dxfId="1150" priority="17" rank="1"/>
  </conditionalFormatting>
  <conditionalFormatting sqref="J10">
    <cfRule type="top10" dxfId="1149" priority="18" rank="1"/>
  </conditionalFormatting>
  <conditionalFormatting sqref="I11">
    <cfRule type="top10" dxfId="1148" priority="7" rank="1"/>
  </conditionalFormatting>
  <conditionalFormatting sqref="H11">
    <cfRule type="top10" dxfId="1147" priority="8" rank="1"/>
  </conditionalFormatting>
  <conditionalFormatting sqref="G11">
    <cfRule type="top10" dxfId="1146" priority="9" rank="1"/>
  </conditionalFormatting>
  <conditionalFormatting sqref="F11">
    <cfRule type="top10" dxfId="1145" priority="10" rank="1"/>
  </conditionalFormatting>
  <conditionalFormatting sqref="E11">
    <cfRule type="top10" dxfId="1144" priority="11" rank="1"/>
  </conditionalFormatting>
  <conditionalFormatting sqref="J11">
    <cfRule type="top10" dxfId="1143" priority="12" rank="1"/>
  </conditionalFormatting>
  <conditionalFormatting sqref="I12">
    <cfRule type="top10" dxfId="1142" priority="1" rank="1"/>
  </conditionalFormatting>
  <conditionalFormatting sqref="H12">
    <cfRule type="top10" dxfId="1141" priority="2" rank="1"/>
  </conditionalFormatting>
  <conditionalFormatting sqref="G12">
    <cfRule type="top10" dxfId="1140" priority="3" rank="1"/>
  </conditionalFormatting>
  <conditionalFormatting sqref="F12">
    <cfRule type="top10" dxfId="1139" priority="4" rank="1"/>
  </conditionalFormatting>
  <conditionalFormatting sqref="E12">
    <cfRule type="top10" dxfId="1138" priority="5" rank="1"/>
  </conditionalFormatting>
  <conditionalFormatting sqref="J12">
    <cfRule type="top10" dxfId="1137" priority="6" rank="1"/>
  </conditionalFormatting>
  <hyperlinks>
    <hyperlink ref="Q1" location="'Kentucky Rankings'!A1" display="Back to Ranking" xr:uid="{C4348EC2-754D-439C-AC0B-40F11FBD3E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83C53-8023-41BA-92BE-D9E0D4DA8D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17D6-0A77-4A39-8B65-0784FE9F2D40}">
  <sheetPr codeName="Sheet18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46</v>
      </c>
      <c r="C2" s="21">
        <v>44304</v>
      </c>
      <c r="D2" s="22" t="s">
        <v>49</v>
      </c>
      <c r="E2" s="23">
        <v>192</v>
      </c>
      <c r="F2" s="23">
        <v>182</v>
      </c>
      <c r="G2" s="23">
        <v>196.001</v>
      </c>
      <c r="H2" s="23">
        <v>195</v>
      </c>
      <c r="I2" s="23"/>
      <c r="J2" s="23"/>
      <c r="K2" s="24">
        <v>4</v>
      </c>
      <c r="L2" s="24">
        <v>765.00099999999998</v>
      </c>
      <c r="M2" s="25">
        <v>191.25024999999999</v>
      </c>
      <c r="N2" s="26">
        <v>2</v>
      </c>
      <c r="O2" s="27">
        <v>193.25024999999999</v>
      </c>
    </row>
    <row r="4" spans="1:17" x14ac:dyDescent="0.3">
      <c r="K4" s="7">
        <f>SUM(K2:K3)</f>
        <v>4</v>
      </c>
      <c r="L4" s="7">
        <f>SUM(L2:L3)</f>
        <v>765.00099999999998</v>
      </c>
      <c r="M4" s="13">
        <f>SUM(L4/K4)</f>
        <v>191.25024999999999</v>
      </c>
      <c r="N4" s="7">
        <f>SUM(N2:N3)</f>
        <v>2</v>
      </c>
      <c r="O4" s="13">
        <f>SUM(M4+N4)</f>
        <v>193.25024999999999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36" priority="5" rank="1"/>
  </conditionalFormatting>
  <conditionalFormatting sqref="I2">
    <cfRule type="top10" dxfId="1135" priority="2" rank="1"/>
    <cfRule type="top10" dxfId="1134" priority="7" rank="1"/>
  </conditionalFormatting>
  <conditionalFormatting sqref="E2">
    <cfRule type="top10" dxfId="1133" priority="6" rank="1"/>
  </conditionalFormatting>
  <conditionalFormatting sqref="G2">
    <cfRule type="top10" dxfId="1132" priority="4" rank="1"/>
  </conditionalFormatting>
  <conditionalFormatting sqref="H2">
    <cfRule type="top10" dxfId="1131" priority="3" rank="1"/>
  </conditionalFormatting>
  <conditionalFormatting sqref="J2">
    <cfRule type="top10" dxfId="1130" priority="1" rank="1"/>
  </conditionalFormatting>
  <hyperlinks>
    <hyperlink ref="Q1" location="'Kentucky Rankings'!A1" display="Back to Ranking" xr:uid="{4042E7F2-BB13-455E-AF52-45C2564534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A71C4-21E3-4078-B8EC-3C6ECEE0D7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19"/>
  <dimension ref="A1:Q1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10937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29</v>
      </c>
      <c r="B2" s="20" t="s">
        <v>26</v>
      </c>
      <c r="C2" s="21">
        <v>44275</v>
      </c>
      <c r="D2" s="22" t="s">
        <v>28</v>
      </c>
      <c r="E2" s="23">
        <v>187</v>
      </c>
      <c r="F2" s="23">
        <v>193</v>
      </c>
      <c r="G2" s="23">
        <v>185</v>
      </c>
      <c r="H2" s="23">
        <v>193</v>
      </c>
      <c r="I2" s="23"/>
      <c r="J2" s="23"/>
      <c r="K2" s="24">
        <v>4</v>
      </c>
      <c r="L2" s="24">
        <v>758</v>
      </c>
      <c r="M2" s="25">
        <v>189.5</v>
      </c>
      <c r="N2" s="26">
        <v>8</v>
      </c>
      <c r="O2" s="27">
        <f>SUM(N2+M2)</f>
        <v>197.5</v>
      </c>
    </row>
    <row r="3" spans="1:17" x14ac:dyDescent="0.3">
      <c r="A3" s="19" t="s">
        <v>48</v>
      </c>
      <c r="B3" s="20" t="s">
        <v>26</v>
      </c>
      <c r="C3" s="21">
        <v>44304</v>
      </c>
      <c r="D3" s="22" t="s">
        <v>49</v>
      </c>
      <c r="E3" s="23">
        <v>197</v>
      </c>
      <c r="F3" s="23">
        <v>195</v>
      </c>
      <c r="G3" s="23">
        <v>192</v>
      </c>
      <c r="H3" s="23">
        <v>193</v>
      </c>
      <c r="I3" s="23"/>
      <c r="J3" s="23"/>
      <c r="K3" s="24">
        <v>4</v>
      </c>
      <c r="L3" s="24">
        <v>777</v>
      </c>
      <c r="M3" s="25">
        <v>194.25</v>
      </c>
      <c r="N3" s="26">
        <v>2</v>
      </c>
      <c r="O3" s="27">
        <v>196.25</v>
      </c>
    </row>
    <row r="4" spans="1:17" x14ac:dyDescent="0.3">
      <c r="A4" s="19" t="s">
        <v>48</v>
      </c>
      <c r="B4" s="20" t="s">
        <v>26</v>
      </c>
      <c r="C4" s="21">
        <v>44342</v>
      </c>
      <c r="D4" s="22" t="s">
        <v>49</v>
      </c>
      <c r="E4" s="23">
        <v>189</v>
      </c>
      <c r="F4" s="23">
        <v>191</v>
      </c>
      <c r="G4" s="23">
        <v>194</v>
      </c>
      <c r="H4" s="23">
        <v>192</v>
      </c>
      <c r="I4" s="23"/>
      <c r="J4" s="23"/>
      <c r="K4" s="24">
        <v>4</v>
      </c>
      <c r="L4" s="24">
        <v>766</v>
      </c>
      <c r="M4" s="25">
        <v>191.5</v>
      </c>
      <c r="N4" s="26">
        <v>2</v>
      </c>
      <c r="O4" s="27">
        <v>193.5</v>
      </c>
    </row>
    <row r="5" spans="1:17" x14ac:dyDescent="0.3">
      <c r="A5" s="19" t="s">
        <v>48</v>
      </c>
      <c r="B5" s="20" t="s">
        <v>26</v>
      </c>
      <c r="C5" s="21">
        <v>44353</v>
      </c>
      <c r="D5" s="22" t="s">
        <v>49</v>
      </c>
      <c r="E5" s="23">
        <v>187</v>
      </c>
      <c r="F5" s="23">
        <v>186</v>
      </c>
      <c r="G5" s="23">
        <v>193</v>
      </c>
      <c r="H5" s="23">
        <v>190</v>
      </c>
      <c r="I5" s="23">
        <v>193</v>
      </c>
      <c r="J5" s="23">
        <v>193</v>
      </c>
      <c r="K5" s="24">
        <v>6</v>
      </c>
      <c r="L5" s="24">
        <v>1142</v>
      </c>
      <c r="M5" s="25">
        <v>190.33333333333334</v>
      </c>
      <c r="N5" s="26">
        <v>4</v>
      </c>
      <c r="O5" s="27">
        <v>194.33333333333334</v>
      </c>
    </row>
    <row r="6" spans="1:17" x14ac:dyDescent="0.3">
      <c r="A6" s="19" t="s">
        <v>29</v>
      </c>
      <c r="B6" s="20" t="s">
        <v>26</v>
      </c>
      <c r="C6" s="21">
        <v>44336</v>
      </c>
      <c r="D6" s="22" t="s">
        <v>28</v>
      </c>
      <c r="E6" s="23">
        <v>181</v>
      </c>
      <c r="F6" s="23">
        <v>182</v>
      </c>
      <c r="G6" s="23">
        <v>179</v>
      </c>
      <c r="H6" s="23"/>
      <c r="I6" s="23"/>
      <c r="J6" s="23"/>
      <c r="K6" s="24">
        <v>3</v>
      </c>
      <c r="L6" s="24">
        <v>542</v>
      </c>
      <c r="M6" s="25">
        <v>180.66666666666666</v>
      </c>
      <c r="N6" s="26">
        <v>4</v>
      </c>
      <c r="O6" s="27">
        <v>184.66666666666666</v>
      </c>
    </row>
    <row r="7" spans="1:17" x14ac:dyDescent="0.3">
      <c r="A7" s="19" t="s">
        <v>29</v>
      </c>
      <c r="B7" s="20" t="s">
        <v>26</v>
      </c>
      <c r="C7" s="21">
        <v>44359</v>
      </c>
      <c r="D7" s="22" t="s">
        <v>28</v>
      </c>
      <c r="E7" s="23">
        <v>186</v>
      </c>
      <c r="F7" s="23">
        <v>195</v>
      </c>
      <c r="G7" s="23">
        <v>189</v>
      </c>
      <c r="H7" s="23">
        <v>190</v>
      </c>
      <c r="I7" s="23"/>
      <c r="J7" s="23"/>
      <c r="K7" s="24">
        <v>4</v>
      </c>
      <c r="L7" s="24">
        <v>760</v>
      </c>
      <c r="M7" s="25">
        <v>190</v>
      </c>
      <c r="N7" s="26">
        <v>3</v>
      </c>
      <c r="O7" s="27">
        <v>193</v>
      </c>
    </row>
    <row r="8" spans="1:17" x14ac:dyDescent="0.3">
      <c r="A8" s="19" t="s">
        <v>48</v>
      </c>
      <c r="B8" s="20" t="s">
        <v>26</v>
      </c>
      <c r="C8" s="21">
        <v>44364</v>
      </c>
      <c r="D8" s="22" t="s">
        <v>28</v>
      </c>
      <c r="E8" s="23">
        <v>186</v>
      </c>
      <c r="F8" s="23">
        <v>190</v>
      </c>
      <c r="G8" s="23">
        <v>182</v>
      </c>
      <c r="H8" s="23"/>
      <c r="I8" s="23"/>
      <c r="J8" s="23"/>
      <c r="K8" s="24">
        <v>3</v>
      </c>
      <c r="L8" s="24">
        <v>558</v>
      </c>
      <c r="M8" s="25">
        <v>186</v>
      </c>
      <c r="N8" s="26">
        <v>2</v>
      </c>
      <c r="O8" s="27">
        <v>188</v>
      </c>
    </row>
    <row r="9" spans="1:17" x14ac:dyDescent="0.3">
      <c r="A9" s="19" t="s">
        <v>48</v>
      </c>
      <c r="B9" s="20" t="s">
        <v>26</v>
      </c>
      <c r="C9" s="21">
        <v>44388</v>
      </c>
      <c r="D9" s="22" t="s">
        <v>49</v>
      </c>
      <c r="E9" s="23">
        <v>193</v>
      </c>
      <c r="F9" s="23">
        <v>189</v>
      </c>
      <c r="G9" s="23">
        <v>183</v>
      </c>
      <c r="H9" s="23">
        <v>180</v>
      </c>
      <c r="I9" s="23"/>
      <c r="J9" s="23"/>
      <c r="K9" s="24">
        <v>4</v>
      </c>
      <c r="L9" s="24">
        <v>745</v>
      </c>
      <c r="M9" s="25">
        <v>186.25</v>
      </c>
      <c r="N9" s="26">
        <v>2</v>
      </c>
      <c r="O9" s="27">
        <v>188.25</v>
      </c>
    </row>
    <row r="10" spans="1:17" x14ac:dyDescent="0.3">
      <c r="A10" s="19" t="s">
        <v>29</v>
      </c>
      <c r="B10" s="20" t="s">
        <v>26</v>
      </c>
      <c r="C10" s="21">
        <v>44384</v>
      </c>
      <c r="D10" s="22" t="s">
        <v>28</v>
      </c>
      <c r="E10" s="23">
        <v>188</v>
      </c>
      <c r="F10" s="23">
        <v>186</v>
      </c>
      <c r="G10" s="23">
        <v>186</v>
      </c>
      <c r="H10" s="23"/>
      <c r="I10" s="23"/>
      <c r="J10" s="23"/>
      <c r="K10" s="24">
        <v>3</v>
      </c>
      <c r="L10" s="24">
        <v>560</v>
      </c>
      <c r="M10" s="25">
        <v>186.66666666666666</v>
      </c>
      <c r="N10" s="26">
        <v>2</v>
      </c>
      <c r="O10" s="27">
        <v>188.66666666666666</v>
      </c>
    </row>
    <row r="11" spans="1:17" x14ac:dyDescent="0.3">
      <c r="A11" s="19" t="s">
        <v>48</v>
      </c>
      <c r="B11" s="20" t="s">
        <v>26</v>
      </c>
      <c r="C11" s="21">
        <v>44405</v>
      </c>
      <c r="D11" s="22" t="s">
        <v>49</v>
      </c>
      <c r="E11" s="23">
        <v>185</v>
      </c>
      <c r="F11" s="23">
        <v>193</v>
      </c>
      <c r="G11" s="23">
        <v>176</v>
      </c>
      <c r="H11" s="23">
        <v>181</v>
      </c>
      <c r="I11" s="23"/>
      <c r="J11" s="23"/>
      <c r="K11" s="24">
        <v>4</v>
      </c>
      <c r="L11" s="24">
        <v>735</v>
      </c>
      <c r="M11" s="25">
        <v>183.75</v>
      </c>
      <c r="N11" s="26">
        <v>2</v>
      </c>
      <c r="O11" s="27">
        <v>185.75</v>
      </c>
    </row>
    <row r="12" spans="1:17" x14ac:dyDescent="0.3">
      <c r="A12" s="19" t="s">
        <v>48</v>
      </c>
      <c r="B12" s="20" t="s">
        <v>26</v>
      </c>
      <c r="C12" s="21">
        <v>44433</v>
      </c>
      <c r="D12" s="22" t="s">
        <v>49</v>
      </c>
      <c r="E12" s="23">
        <v>194</v>
      </c>
      <c r="F12" s="23">
        <v>189</v>
      </c>
      <c r="G12" s="23">
        <v>191</v>
      </c>
      <c r="H12" s="23">
        <v>194</v>
      </c>
      <c r="I12" s="23"/>
      <c r="J12" s="23"/>
      <c r="K12" s="24">
        <v>4</v>
      </c>
      <c r="L12" s="24">
        <v>768</v>
      </c>
      <c r="M12" s="25">
        <v>192</v>
      </c>
      <c r="N12" s="26">
        <v>2</v>
      </c>
      <c r="O12" s="27">
        <v>194</v>
      </c>
    </row>
    <row r="13" spans="1:17" x14ac:dyDescent="0.3">
      <c r="A13" s="19" t="s">
        <v>48</v>
      </c>
      <c r="B13" s="20" t="s">
        <v>26</v>
      </c>
      <c r="C13" s="21">
        <v>44451</v>
      </c>
      <c r="D13" s="22" t="s">
        <v>49</v>
      </c>
      <c r="E13" s="23">
        <v>188</v>
      </c>
      <c r="F13" s="23">
        <v>184</v>
      </c>
      <c r="G13" s="23">
        <v>185</v>
      </c>
      <c r="H13" s="23">
        <v>185</v>
      </c>
      <c r="I13" s="23">
        <v>185</v>
      </c>
      <c r="J13" s="23">
        <v>184</v>
      </c>
      <c r="K13" s="24">
        <v>6</v>
      </c>
      <c r="L13" s="24">
        <v>1111</v>
      </c>
      <c r="M13" s="25">
        <v>185.16666666666666</v>
      </c>
      <c r="N13" s="26">
        <v>4</v>
      </c>
      <c r="O13" s="27">
        <v>189.16666666666666</v>
      </c>
    </row>
    <row r="16" spans="1:17" x14ac:dyDescent="0.3">
      <c r="K16" s="7">
        <f>SUM(K2:K15)</f>
        <v>49</v>
      </c>
      <c r="L16" s="7">
        <f>SUM(L2:L15)</f>
        <v>9222</v>
      </c>
      <c r="M16" s="13">
        <f>SUM(L16/K16)</f>
        <v>188.20408163265307</v>
      </c>
      <c r="N16" s="7">
        <f>SUM(N2:N15)</f>
        <v>37</v>
      </c>
      <c r="O16" s="13">
        <f>SUM(M16+N16)</f>
        <v>225.20408163265307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23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19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35"/>
    <protectedRange algorithmName="SHA-512" hashValue="ON39YdpmFHfN9f47KpiRvqrKx0V9+erV1CNkpWzYhW/Qyc6aT8rEyCrvauWSYGZK2ia3o7vd3akF07acHAFpOA==" saltValue="yVW9XmDwTqEnmpSGai0KYg==" spinCount="100000" sqref="D8" name="Range1_1_27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1:J11 B11:C11" name="Range1_47"/>
    <protectedRange algorithmName="SHA-512" hashValue="ON39YdpmFHfN9f47KpiRvqrKx0V9+erV1CNkpWzYhW/Qyc6aT8rEyCrvauWSYGZK2ia3o7vd3akF07acHAFpOA==" saltValue="yVW9XmDwTqEnmpSGai0KYg==" spinCount="100000" sqref="D11" name="Range1_1_38"/>
    <protectedRange algorithmName="SHA-512" hashValue="ON39YdpmFHfN9f47KpiRvqrKx0V9+erV1CNkpWzYhW/Qyc6aT8rEyCrvauWSYGZK2ia3o7vd3akF07acHAFpOA==" saltValue="yVW9XmDwTqEnmpSGai0KYg==" spinCount="100000" sqref="E11:H11" name="Range1_3_14"/>
    <protectedRange algorithmName="SHA-512" hashValue="ON39YdpmFHfN9f47KpiRvqrKx0V9+erV1CNkpWzYhW/Qyc6aT8rEyCrvauWSYGZK2ia3o7vd3akF07acHAFpOA==" saltValue="yVW9XmDwTqEnmpSGai0KYg==" spinCount="100000" sqref="I12:J12 B12:C12" name="Range1_58"/>
    <protectedRange algorithmName="SHA-512" hashValue="ON39YdpmFHfN9f47KpiRvqrKx0V9+erV1CNkpWzYhW/Qyc6aT8rEyCrvauWSYGZK2ia3o7vd3akF07acHAFpOA==" saltValue="yVW9XmDwTqEnmpSGai0KYg==" spinCount="100000" sqref="D12" name="Range1_1_49"/>
    <protectedRange algorithmName="SHA-512" hashValue="ON39YdpmFHfN9f47KpiRvqrKx0V9+erV1CNkpWzYhW/Qyc6aT8rEyCrvauWSYGZK2ia3o7vd3akF07acHAFpOA==" saltValue="yVW9XmDwTqEnmpSGai0KYg==" spinCount="100000" sqref="E12:H12" name="Range1_3_17"/>
    <protectedRange algorithmName="SHA-512" hashValue="ON39YdpmFHfN9f47KpiRvqrKx0V9+erV1CNkpWzYhW/Qyc6aT8rEyCrvauWSYGZK2ia3o7vd3akF07acHAFpOA==" saltValue="yVW9XmDwTqEnmpSGai0KYg==" spinCount="100000" sqref="I13:J13 B13:C13" name="Range1_62"/>
    <protectedRange algorithmName="SHA-512" hashValue="ON39YdpmFHfN9f47KpiRvqrKx0V9+erV1CNkpWzYhW/Qyc6aT8rEyCrvauWSYGZK2ia3o7vd3akF07acHAFpOA==" saltValue="yVW9XmDwTqEnmpSGai0KYg==" spinCount="100000" sqref="D13" name="Range1_1_53"/>
    <protectedRange algorithmName="SHA-512" hashValue="ON39YdpmFHfN9f47KpiRvqrKx0V9+erV1CNkpWzYhW/Qyc6aT8rEyCrvauWSYGZK2ia3o7vd3akF07acHAFpOA==" saltValue="yVW9XmDwTqEnmpSGai0KYg==" spinCount="100000" sqref="E13:H13" name="Range1_3_18"/>
  </protectedRanges>
  <conditionalFormatting sqref="J2">
    <cfRule type="top10" dxfId="1129" priority="75" rank="1"/>
  </conditionalFormatting>
  <conditionalFormatting sqref="I2">
    <cfRule type="top10" dxfId="1128" priority="76" rank="1"/>
  </conditionalFormatting>
  <conditionalFormatting sqref="H2">
    <cfRule type="top10" dxfId="1127" priority="77" rank="1"/>
  </conditionalFormatting>
  <conditionalFormatting sqref="G2">
    <cfRule type="top10" dxfId="1126" priority="78" rank="1"/>
  </conditionalFormatting>
  <conditionalFormatting sqref="F2">
    <cfRule type="top10" dxfId="1125" priority="79" rank="1"/>
  </conditionalFormatting>
  <conditionalFormatting sqref="E2">
    <cfRule type="top10" dxfId="1124" priority="80" rank="1"/>
  </conditionalFormatting>
  <conditionalFormatting sqref="F3">
    <cfRule type="top10" dxfId="1123" priority="72" rank="1"/>
  </conditionalFormatting>
  <conditionalFormatting sqref="I3">
    <cfRule type="top10" dxfId="1122" priority="69" rank="1"/>
    <cfRule type="top10" dxfId="1121" priority="74" rank="1"/>
  </conditionalFormatting>
  <conditionalFormatting sqref="E3">
    <cfRule type="top10" dxfId="1120" priority="73" rank="1"/>
  </conditionalFormatting>
  <conditionalFormatting sqref="G3">
    <cfRule type="top10" dxfId="1119" priority="71" rank="1"/>
  </conditionalFormatting>
  <conditionalFormatting sqref="H3">
    <cfRule type="top10" dxfId="1118" priority="70" rank="1"/>
  </conditionalFormatting>
  <conditionalFormatting sqref="J3">
    <cfRule type="top10" dxfId="1117" priority="68" rank="1"/>
  </conditionalFormatting>
  <conditionalFormatting sqref="F4">
    <cfRule type="top10" dxfId="1116" priority="65" rank="1"/>
  </conditionalFormatting>
  <conditionalFormatting sqref="I4">
    <cfRule type="top10" dxfId="1115" priority="62" rank="1"/>
    <cfRule type="top10" dxfId="1114" priority="67" rank="1"/>
  </conditionalFormatting>
  <conditionalFormatting sqref="E4">
    <cfRule type="top10" dxfId="1113" priority="66" rank="1"/>
  </conditionalFormatting>
  <conditionalFormatting sqref="G4">
    <cfRule type="top10" dxfId="1112" priority="64" rank="1"/>
  </conditionalFormatting>
  <conditionalFormatting sqref="H4">
    <cfRule type="top10" dxfId="1111" priority="63" rank="1"/>
  </conditionalFormatting>
  <conditionalFormatting sqref="J4">
    <cfRule type="top10" dxfId="1110" priority="61" rank="1"/>
  </conditionalFormatting>
  <conditionalFormatting sqref="F5">
    <cfRule type="top10" dxfId="1109" priority="58" rank="1"/>
  </conditionalFormatting>
  <conditionalFormatting sqref="I5">
    <cfRule type="top10" dxfId="1108" priority="55" rank="1"/>
    <cfRule type="top10" dxfId="1107" priority="60" rank="1"/>
  </conditionalFormatting>
  <conditionalFormatting sqref="E5">
    <cfRule type="top10" dxfId="1106" priority="59" rank="1"/>
  </conditionalFormatting>
  <conditionalFormatting sqref="G5">
    <cfRule type="top10" dxfId="1105" priority="57" rank="1"/>
  </conditionalFormatting>
  <conditionalFormatting sqref="H5">
    <cfRule type="top10" dxfId="1104" priority="56" rank="1"/>
  </conditionalFormatting>
  <conditionalFormatting sqref="J5">
    <cfRule type="top10" dxfId="1103" priority="54" rank="1"/>
  </conditionalFormatting>
  <conditionalFormatting sqref="F6">
    <cfRule type="top10" dxfId="1102" priority="52" rank="1"/>
  </conditionalFormatting>
  <conditionalFormatting sqref="G6">
    <cfRule type="top10" dxfId="1101" priority="51" rank="1"/>
  </conditionalFormatting>
  <conditionalFormatting sqref="H6">
    <cfRule type="top10" dxfId="1100" priority="50" rank="1"/>
  </conditionalFormatting>
  <conditionalFormatting sqref="I6">
    <cfRule type="top10" dxfId="1099" priority="48" rank="1"/>
  </conditionalFormatting>
  <conditionalFormatting sqref="J6">
    <cfRule type="top10" dxfId="1098" priority="49" rank="1"/>
  </conditionalFormatting>
  <conditionalFormatting sqref="E6">
    <cfRule type="top10" dxfId="1097" priority="53" rank="1"/>
  </conditionalFormatting>
  <conditionalFormatting sqref="F7">
    <cfRule type="top10" dxfId="1096" priority="46" rank="1"/>
  </conditionalFormatting>
  <conditionalFormatting sqref="G7">
    <cfRule type="top10" dxfId="1095" priority="45" rank="1"/>
  </conditionalFormatting>
  <conditionalFormatting sqref="H7">
    <cfRule type="top10" dxfId="1094" priority="44" rank="1"/>
  </conditionalFormatting>
  <conditionalFormatting sqref="I7">
    <cfRule type="top10" dxfId="1093" priority="42" rank="1"/>
  </conditionalFormatting>
  <conditionalFormatting sqref="J7">
    <cfRule type="top10" dxfId="1092" priority="43" rank="1"/>
  </conditionalFormatting>
  <conditionalFormatting sqref="E7">
    <cfRule type="top10" dxfId="1091" priority="47" rank="1"/>
  </conditionalFormatting>
  <conditionalFormatting sqref="F8">
    <cfRule type="top10" dxfId="1090" priority="39" rank="1"/>
  </conditionalFormatting>
  <conditionalFormatting sqref="I8">
    <cfRule type="top10" dxfId="1089" priority="36" rank="1"/>
    <cfRule type="top10" dxfId="1088" priority="41" rank="1"/>
  </conditionalFormatting>
  <conditionalFormatting sqref="E8">
    <cfRule type="top10" dxfId="1087" priority="40" rank="1"/>
  </conditionalFormatting>
  <conditionalFormatting sqref="G8">
    <cfRule type="top10" dxfId="1086" priority="38" rank="1"/>
  </conditionalFormatting>
  <conditionalFormatting sqref="H8">
    <cfRule type="top10" dxfId="1085" priority="37" rank="1"/>
  </conditionalFormatting>
  <conditionalFormatting sqref="J8">
    <cfRule type="top10" dxfId="1084" priority="35" rank="1"/>
  </conditionalFormatting>
  <conditionalFormatting sqref="F9">
    <cfRule type="top10" dxfId="1083" priority="32" rank="1"/>
  </conditionalFormatting>
  <conditionalFormatting sqref="I9">
    <cfRule type="top10" dxfId="1082" priority="29" rank="1"/>
    <cfRule type="top10" dxfId="1081" priority="34" rank="1"/>
  </conditionalFormatting>
  <conditionalFormatting sqref="E9">
    <cfRule type="top10" dxfId="1080" priority="33" rank="1"/>
  </conditionalFormatting>
  <conditionalFormatting sqref="G9">
    <cfRule type="top10" dxfId="1079" priority="31" rank="1"/>
  </conditionalFormatting>
  <conditionalFormatting sqref="H9">
    <cfRule type="top10" dxfId="1078" priority="30" rank="1"/>
  </conditionalFormatting>
  <conditionalFormatting sqref="J9">
    <cfRule type="top10" dxfId="1077" priority="28" rank="1"/>
  </conditionalFormatting>
  <conditionalFormatting sqref="F10">
    <cfRule type="top10" dxfId="1076" priority="26" rank="1"/>
  </conditionalFormatting>
  <conditionalFormatting sqref="G10">
    <cfRule type="top10" dxfId="1075" priority="25" rank="1"/>
  </conditionalFormatting>
  <conditionalFormatting sqref="H10">
    <cfRule type="top10" dxfId="1074" priority="24" rank="1"/>
  </conditionalFormatting>
  <conditionalFormatting sqref="I10">
    <cfRule type="top10" dxfId="1073" priority="22" rank="1"/>
  </conditionalFormatting>
  <conditionalFormatting sqref="J10">
    <cfRule type="top10" dxfId="1072" priority="23" rank="1"/>
  </conditionalFormatting>
  <conditionalFormatting sqref="E10">
    <cfRule type="top10" dxfId="1071" priority="27" rank="1"/>
  </conditionalFormatting>
  <conditionalFormatting sqref="F11">
    <cfRule type="top10" dxfId="1070" priority="19" rank="1"/>
  </conditionalFormatting>
  <conditionalFormatting sqref="I11">
    <cfRule type="top10" dxfId="1069" priority="16" rank="1"/>
    <cfRule type="top10" dxfId="1068" priority="21" rank="1"/>
  </conditionalFormatting>
  <conditionalFormatting sqref="E11">
    <cfRule type="top10" dxfId="1067" priority="20" rank="1"/>
  </conditionalFormatting>
  <conditionalFormatting sqref="G11">
    <cfRule type="top10" dxfId="1066" priority="18" rank="1"/>
  </conditionalFormatting>
  <conditionalFormatting sqref="H11">
    <cfRule type="top10" dxfId="1065" priority="17" rank="1"/>
  </conditionalFormatting>
  <conditionalFormatting sqref="J11">
    <cfRule type="top10" dxfId="1064" priority="15" rank="1"/>
  </conditionalFormatting>
  <conditionalFormatting sqref="F12">
    <cfRule type="top10" dxfId="1063" priority="12" rank="1"/>
  </conditionalFormatting>
  <conditionalFormatting sqref="I12">
    <cfRule type="top10" dxfId="1062" priority="9" rank="1"/>
    <cfRule type="top10" dxfId="1061" priority="14" rank="1"/>
  </conditionalFormatting>
  <conditionalFormatting sqref="E12">
    <cfRule type="top10" dxfId="1060" priority="13" rank="1"/>
  </conditionalFormatting>
  <conditionalFormatting sqref="G12">
    <cfRule type="top10" dxfId="1059" priority="11" rank="1"/>
  </conditionalFormatting>
  <conditionalFormatting sqref="H12">
    <cfRule type="top10" dxfId="1058" priority="10" rank="1"/>
  </conditionalFormatting>
  <conditionalFormatting sqref="J12">
    <cfRule type="top10" dxfId="1057" priority="8" rank="1"/>
  </conditionalFormatting>
  <conditionalFormatting sqref="F13">
    <cfRule type="top10" dxfId="1056" priority="5" rank="1"/>
  </conditionalFormatting>
  <conditionalFormatting sqref="I13">
    <cfRule type="top10" dxfId="1055" priority="2" rank="1"/>
    <cfRule type="top10" dxfId="1054" priority="7" rank="1"/>
  </conditionalFormatting>
  <conditionalFormatting sqref="E13">
    <cfRule type="top10" dxfId="1053" priority="6" rank="1"/>
  </conditionalFormatting>
  <conditionalFormatting sqref="G13">
    <cfRule type="top10" dxfId="1052" priority="4" rank="1"/>
  </conditionalFormatting>
  <conditionalFormatting sqref="H13">
    <cfRule type="top10" dxfId="1051" priority="3" rank="1"/>
  </conditionalFormatting>
  <conditionalFormatting sqref="J13">
    <cfRule type="top10" dxfId="1050" priority="1" rank="1"/>
  </conditionalFormatting>
  <hyperlinks>
    <hyperlink ref="Q1" location="'Kentucky Rankings'!A1" display="Back to Ranking" xr:uid="{46CC4262-0D2B-4A9D-998A-F0E61838EB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E65D-60A3-40F6-9DBC-28A156080943}">
  <sheetPr codeName="Sheet20"/>
  <dimension ref="A1:AD9"/>
  <sheetViews>
    <sheetView workbookViewId="0">
      <selection activeCell="A7" sqref="A7:O7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48</v>
      </c>
      <c r="B2" s="20" t="s">
        <v>47</v>
      </c>
      <c r="C2" s="21">
        <v>44304</v>
      </c>
      <c r="D2" s="22" t="s">
        <v>49</v>
      </c>
      <c r="E2" s="23">
        <v>188</v>
      </c>
      <c r="F2" s="23">
        <v>192</v>
      </c>
      <c r="G2" s="23">
        <v>192</v>
      </c>
      <c r="H2" s="23">
        <v>193</v>
      </c>
      <c r="I2" s="23"/>
      <c r="J2" s="23"/>
      <c r="K2" s="24">
        <v>4</v>
      </c>
      <c r="L2" s="24">
        <v>765</v>
      </c>
      <c r="M2" s="25">
        <v>191.25</v>
      </c>
      <c r="N2" s="26">
        <v>2</v>
      </c>
      <c r="O2" s="27">
        <v>193.25</v>
      </c>
    </row>
    <row r="3" spans="1:30" x14ac:dyDescent="0.3">
      <c r="A3" s="19" t="s">
        <v>48</v>
      </c>
      <c r="B3" s="20" t="s">
        <v>47</v>
      </c>
      <c r="C3" s="21">
        <v>44332</v>
      </c>
      <c r="D3" s="22" t="s">
        <v>49</v>
      </c>
      <c r="E3" s="23">
        <v>188</v>
      </c>
      <c r="F3" s="23">
        <v>192</v>
      </c>
      <c r="G3" s="23">
        <v>182</v>
      </c>
      <c r="H3" s="23">
        <v>189</v>
      </c>
      <c r="I3" s="23"/>
      <c r="J3" s="23"/>
      <c r="K3" s="24">
        <v>4</v>
      </c>
      <c r="L3" s="24">
        <v>751</v>
      </c>
      <c r="M3" s="25">
        <v>187.75</v>
      </c>
      <c r="N3" s="26">
        <v>2</v>
      </c>
      <c r="O3" s="27">
        <v>189.75</v>
      </c>
      <c r="AB3" s="12"/>
      <c r="AD3" s="12"/>
    </row>
    <row r="4" spans="1:30" x14ac:dyDescent="0.3">
      <c r="A4" s="19" t="s">
        <v>48</v>
      </c>
      <c r="B4" s="20" t="s">
        <v>47</v>
      </c>
      <c r="C4" s="21">
        <v>44353</v>
      </c>
      <c r="D4" s="22" t="s">
        <v>49</v>
      </c>
      <c r="E4" s="23">
        <v>193</v>
      </c>
      <c r="F4" s="23">
        <v>191</v>
      </c>
      <c r="G4" s="23">
        <v>195</v>
      </c>
      <c r="H4" s="23">
        <v>197</v>
      </c>
      <c r="I4" s="23">
        <v>194</v>
      </c>
      <c r="J4" s="23">
        <v>193</v>
      </c>
      <c r="K4" s="24">
        <v>6</v>
      </c>
      <c r="L4" s="24">
        <v>1163</v>
      </c>
      <c r="M4" s="25">
        <v>193.83333333333334</v>
      </c>
      <c r="N4" s="26">
        <v>4</v>
      </c>
      <c r="O4" s="27">
        <v>197.83333333333334</v>
      </c>
    </row>
    <row r="5" spans="1:30" x14ac:dyDescent="0.3">
      <c r="A5" s="19" t="s">
        <v>48</v>
      </c>
      <c r="B5" s="20" t="s">
        <v>47</v>
      </c>
      <c r="C5" s="21">
        <v>44416</v>
      </c>
      <c r="D5" s="22" t="s">
        <v>49</v>
      </c>
      <c r="E5" s="23">
        <v>187</v>
      </c>
      <c r="F5" s="23">
        <v>195</v>
      </c>
      <c r="G5" s="23">
        <v>195</v>
      </c>
      <c r="H5" s="23">
        <v>194</v>
      </c>
      <c r="I5" s="23"/>
      <c r="J5" s="23"/>
      <c r="K5" s="24">
        <v>4</v>
      </c>
      <c r="L5" s="24">
        <v>771</v>
      </c>
      <c r="M5" s="25">
        <v>192.75</v>
      </c>
      <c r="N5" s="26">
        <v>2</v>
      </c>
      <c r="O5" s="27">
        <v>194.75</v>
      </c>
    </row>
    <row r="6" spans="1:30" x14ac:dyDescent="0.3">
      <c r="A6" s="19" t="s">
        <v>48</v>
      </c>
      <c r="B6" s="20" t="s">
        <v>47</v>
      </c>
      <c r="C6" s="21">
        <v>44479</v>
      </c>
      <c r="D6" s="22" t="s">
        <v>49</v>
      </c>
      <c r="E6" s="23">
        <v>194</v>
      </c>
      <c r="F6" s="23">
        <v>188</v>
      </c>
      <c r="G6" s="23">
        <v>192</v>
      </c>
      <c r="H6" s="23">
        <v>197</v>
      </c>
      <c r="I6" s="23"/>
      <c r="J6" s="23"/>
      <c r="K6" s="24">
        <v>4</v>
      </c>
      <c r="L6" s="24">
        <v>771</v>
      </c>
      <c r="M6" s="25">
        <v>192.75</v>
      </c>
      <c r="N6" s="26">
        <v>2</v>
      </c>
      <c r="O6" s="27">
        <v>194.75</v>
      </c>
    </row>
    <row r="7" spans="1:30" x14ac:dyDescent="0.3">
      <c r="A7" s="19" t="s">
        <v>48</v>
      </c>
      <c r="B7" s="20" t="s">
        <v>47</v>
      </c>
      <c r="C7" s="21">
        <v>44486</v>
      </c>
      <c r="D7" s="22" t="s">
        <v>58</v>
      </c>
      <c r="E7" s="23">
        <v>189</v>
      </c>
      <c r="F7" s="23">
        <v>195</v>
      </c>
      <c r="G7" s="23">
        <v>189</v>
      </c>
      <c r="H7" s="23">
        <v>196</v>
      </c>
      <c r="I7" s="23">
        <v>197</v>
      </c>
      <c r="J7" s="23">
        <v>194</v>
      </c>
      <c r="K7" s="24">
        <v>6</v>
      </c>
      <c r="L7" s="24">
        <v>1160</v>
      </c>
      <c r="M7" s="25">
        <v>193.33333333333334</v>
      </c>
      <c r="N7" s="26">
        <v>4</v>
      </c>
      <c r="O7" s="27">
        <v>197.33333333333334</v>
      </c>
    </row>
    <row r="8" spans="1:30" x14ac:dyDescent="0.3">
      <c r="A8" s="31"/>
      <c r="B8" s="28"/>
      <c r="C8" s="32"/>
      <c r="D8" s="33"/>
      <c r="E8" s="34"/>
      <c r="F8" s="34"/>
      <c r="G8" s="34"/>
      <c r="H8" s="34"/>
      <c r="I8" s="34"/>
      <c r="J8" s="34"/>
      <c r="K8" s="35"/>
      <c r="L8" s="35"/>
      <c r="M8" s="36"/>
      <c r="N8" s="37"/>
      <c r="O8" s="38"/>
    </row>
    <row r="9" spans="1:30" x14ac:dyDescent="0.3">
      <c r="K9" s="7">
        <f>SUM(K2:K8)</f>
        <v>28</v>
      </c>
      <c r="L9" s="7">
        <f>SUM(L2:L8)</f>
        <v>5381</v>
      </c>
      <c r="M9" s="13">
        <f>SUM(L9/K9)</f>
        <v>192.17857142857142</v>
      </c>
      <c r="N9" s="7">
        <f>SUM(N2:N8)</f>
        <v>16</v>
      </c>
      <c r="O9" s="13">
        <f>SUM(M9+N9)</f>
        <v>208.17857142857142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 I8:J8 B8:C8" name="Range1_17"/>
    <protectedRange algorithmName="SHA-512" hashValue="ON39YdpmFHfN9f47KpiRvqrKx0V9+erV1CNkpWzYhW/Qyc6aT8rEyCrvauWSYGZK2ia3o7vd3akF07acHAFpOA==" saltValue="yVW9XmDwTqEnmpSGai0KYg==" spinCount="100000" sqref="D4 D8" name="Range1_1_11"/>
    <protectedRange algorithmName="SHA-512" hashValue="ON39YdpmFHfN9f47KpiRvqrKx0V9+erV1CNkpWzYhW/Qyc6aT8rEyCrvauWSYGZK2ia3o7vd3akF07acHAFpOA==" saltValue="yVW9XmDwTqEnmpSGai0KYg==" spinCount="100000" sqref="E4:H4 E8:H8" name="Range1_3_5"/>
    <protectedRange algorithmName="SHA-512" hashValue="ON39YdpmFHfN9f47KpiRvqrKx0V9+erV1CNkpWzYhW/Qyc6aT8rEyCrvauWSYGZK2ia3o7vd3akF07acHAFpOA==" saltValue="yVW9XmDwTqEnmpSGai0KYg==" spinCount="100000" sqref="I5:J5 B5:C5" name="Range1_51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1"/>
    <protectedRange algorithmName="SHA-512" hashValue="ON39YdpmFHfN9f47KpiRvqrKx0V9+erV1CNkpWzYhW/Qyc6aT8rEyCrvauWSYGZK2ia3o7vd3akF07acHAFpOA==" saltValue="yVW9XmDwTqEnmpSGai0KYg==" spinCount="100000" sqref="D6" name="Range1_1_61"/>
    <protectedRange algorithmName="SHA-512" hashValue="ON39YdpmFHfN9f47KpiRvqrKx0V9+erV1CNkpWzYhW/Qyc6aT8rEyCrvauWSYGZK2ia3o7vd3akF07acHAFpOA==" saltValue="yVW9XmDwTqEnmpSGai0KYg==" spinCount="100000" sqref="E6:H6" name="Range1_3_20"/>
    <protectedRange algorithmName="SHA-512" hashValue="ON39YdpmFHfN9f47KpiRvqrKx0V9+erV1CNkpWzYhW/Qyc6aT8rEyCrvauWSYGZK2ia3o7vd3akF07acHAFpOA==" saltValue="yVW9XmDwTqEnmpSGai0KYg==" spinCount="100000" sqref="I7:J7 B7:C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F2">
    <cfRule type="top10" dxfId="1049" priority="40" rank="1"/>
  </conditionalFormatting>
  <conditionalFormatting sqref="I2">
    <cfRule type="top10" dxfId="1048" priority="37" rank="1"/>
    <cfRule type="top10" dxfId="1047" priority="42" rank="1"/>
  </conditionalFormatting>
  <conditionalFormatting sqref="E2">
    <cfRule type="top10" dxfId="1046" priority="41" rank="1"/>
  </conditionalFormatting>
  <conditionalFormatting sqref="G2">
    <cfRule type="top10" dxfId="1045" priority="39" rank="1"/>
  </conditionalFormatting>
  <conditionalFormatting sqref="H2">
    <cfRule type="top10" dxfId="1044" priority="38" rank="1"/>
  </conditionalFormatting>
  <conditionalFormatting sqref="J2">
    <cfRule type="top10" dxfId="1043" priority="36" rank="1"/>
  </conditionalFormatting>
  <conditionalFormatting sqref="F3">
    <cfRule type="top10" dxfId="1042" priority="33" rank="1"/>
  </conditionalFormatting>
  <conditionalFormatting sqref="I3">
    <cfRule type="top10" dxfId="1041" priority="30" rank="1"/>
    <cfRule type="top10" dxfId="1040" priority="35" rank="1"/>
  </conditionalFormatting>
  <conditionalFormatting sqref="E3">
    <cfRule type="top10" dxfId="1039" priority="34" rank="1"/>
  </conditionalFormatting>
  <conditionalFormatting sqref="G3">
    <cfRule type="top10" dxfId="1038" priority="32" rank="1"/>
  </conditionalFormatting>
  <conditionalFormatting sqref="H3">
    <cfRule type="top10" dxfId="1037" priority="31" rank="1"/>
  </conditionalFormatting>
  <conditionalFormatting sqref="J3">
    <cfRule type="top10" dxfId="1036" priority="29" rank="1"/>
  </conditionalFormatting>
  <conditionalFormatting sqref="F8 F4">
    <cfRule type="top10" dxfId="1035" priority="139" rank="1"/>
  </conditionalFormatting>
  <conditionalFormatting sqref="I8 I4">
    <cfRule type="top10" dxfId="1034" priority="141" rank="1"/>
    <cfRule type="top10" dxfId="1033" priority="142" rank="1"/>
  </conditionalFormatting>
  <conditionalFormatting sqref="E8 E4">
    <cfRule type="top10" dxfId="1032" priority="145" rank="1"/>
  </conditionalFormatting>
  <conditionalFormatting sqref="G8 G4">
    <cfRule type="top10" dxfId="1031" priority="147" rank="1"/>
  </conditionalFormatting>
  <conditionalFormatting sqref="H8 H4">
    <cfRule type="top10" dxfId="1030" priority="149" rank="1"/>
  </conditionalFormatting>
  <conditionalFormatting sqref="J8 J4">
    <cfRule type="top10" dxfId="1029" priority="151" rank="1"/>
  </conditionalFormatting>
  <conditionalFormatting sqref="F5">
    <cfRule type="top10" dxfId="1028" priority="19" rank="1"/>
  </conditionalFormatting>
  <conditionalFormatting sqref="I5">
    <cfRule type="top10" dxfId="1027" priority="16" rank="1"/>
    <cfRule type="top10" dxfId="1026" priority="21" rank="1"/>
  </conditionalFormatting>
  <conditionalFormatting sqref="E5">
    <cfRule type="top10" dxfId="1025" priority="20" rank="1"/>
  </conditionalFormatting>
  <conditionalFormatting sqref="G5">
    <cfRule type="top10" dxfId="1024" priority="18" rank="1"/>
  </conditionalFormatting>
  <conditionalFormatting sqref="H5">
    <cfRule type="top10" dxfId="1023" priority="17" rank="1"/>
  </conditionalFormatting>
  <conditionalFormatting sqref="J5">
    <cfRule type="top10" dxfId="1022" priority="15" rank="1"/>
  </conditionalFormatting>
  <conditionalFormatting sqref="F6">
    <cfRule type="top10" dxfId="1021" priority="12" rank="1"/>
  </conditionalFormatting>
  <conditionalFormatting sqref="I6">
    <cfRule type="top10" dxfId="1020" priority="9" rank="1"/>
    <cfRule type="top10" dxfId="1019" priority="14" rank="1"/>
  </conditionalFormatting>
  <conditionalFormatting sqref="E6">
    <cfRule type="top10" dxfId="1018" priority="13" rank="1"/>
  </conditionalFormatting>
  <conditionalFormatting sqref="G6">
    <cfRule type="top10" dxfId="1017" priority="11" rank="1"/>
  </conditionalFormatting>
  <conditionalFormatting sqref="H6">
    <cfRule type="top10" dxfId="1016" priority="10" rank="1"/>
  </conditionalFormatting>
  <conditionalFormatting sqref="J6">
    <cfRule type="top10" dxfId="1015" priority="8" rank="1"/>
  </conditionalFormatting>
  <conditionalFormatting sqref="F7">
    <cfRule type="top10" dxfId="1014" priority="5" rank="1"/>
  </conditionalFormatting>
  <conditionalFormatting sqref="I7">
    <cfRule type="top10" dxfId="1013" priority="2" rank="1"/>
    <cfRule type="top10" dxfId="1012" priority="7" rank="1"/>
  </conditionalFormatting>
  <conditionalFormatting sqref="E7">
    <cfRule type="top10" dxfId="1011" priority="6" rank="1"/>
  </conditionalFormatting>
  <conditionalFormatting sqref="G7">
    <cfRule type="top10" dxfId="1010" priority="4" rank="1"/>
  </conditionalFormatting>
  <conditionalFormatting sqref="H7">
    <cfRule type="top10" dxfId="1009" priority="3" rank="1"/>
  </conditionalFormatting>
  <conditionalFormatting sqref="J7">
    <cfRule type="top10" dxfId="1008" priority="1" rank="1"/>
  </conditionalFormatting>
  <hyperlinks>
    <hyperlink ref="Q1" location="'Kentucky Rankings'!A1" display="Back to Ranking" xr:uid="{64F99E07-AFCD-41B7-A6F9-A2EE11D8AE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8674ED-D8C9-4BD3-BDCA-EBAD7A29DA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ED1E-D636-4336-B50C-1A3D38BA1DC7}">
  <sheetPr codeName="Sheet48"/>
  <dimension ref="A1:Q9"/>
  <sheetViews>
    <sheetView workbookViewId="0">
      <selection activeCell="A7" sqref="A7:O7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78</v>
      </c>
      <c r="C2" s="21">
        <v>44388</v>
      </c>
      <c r="D2" s="22" t="s">
        <v>49</v>
      </c>
      <c r="E2" s="23">
        <v>177</v>
      </c>
      <c r="F2" s="23">
        <v>177</v>
      </c>
      <c r="G2" s="23">
        <v>177</v>
      </c>
      <c r="H2" s="23">
        <v>184</v>
      </c>
      <c r="I2" s="23"/>
      <c r="J2" s="23"/>
      <c r="K2" s="24">
        <v>4</v>
      </c>
      <c r="L2" s="24">
        <v>715</v>
      </c>
      <c r="M2" s="25">
        <v>178.75</v>
      </c>
      <c r="N2" s="26">
        <v>2</v>
      </c>
      <c r="O2" s="27">
        <v>180.75</v>
      </c>
    </row>
    <row r="3" spans="1:17" x14ac:dyDescent="0.3">
      <c r="A3" s="19" t="s">
        <v>48</v>
      </c>
      <c r="B3" s="20" t="s">
        <v>78</v>
      </c>
      <c r="C3" s="21">
        <v>44416</v>
      </c>
      <c r="D3" s="22" t="s">
        <v>49</v>
      </c>
      <c r="E3" s="23">
        <v>189</v>
      </c>
      <c r="F3" s="23">
        <v>195</v>
      </c>
      <c r="G3" s="23">
        <v>195</v>
      </c>
      <c r="H3" s="23">
        <v>197</v>
      </c>
      <c r="I3" s="23"/>
      <c r="J3" s="23"/>
      <c r="K3" s="24">
        <v>4</v>
      </c>
      <c r="L3" s="24">
        <v>776</v>
      </c>
      <c r="M3" s="25">
        <v>194</v>
      </c>
      <c r="N3" s="26">
        <v>2</v>
      </c>
      <c r="O3" s="27">
        <v>196</v>
      </c>
    </row>
    <row r="4" spans="1:17" x14ac:dyDescent="0.3">
      <c r="A4" s="19" t="s">
        <v>48</v>
      </c>
      <c r="B4" s="20" t="s">
        <v>82</v>
      </c>
      <c r="C4" s="21">
        <v>44429</v>
      </c>
      <c r="D4" s="22" t="s">
        <v>58</v>
      </c>
      <c r="E4" s="23">
        <v>194</v>
      </c>
      <c r="F4" s="23">
        <v>197</v>
      </c>
      <c r="G4" s="23">
        <v>196</v>
      </c>
      <c r="H4" s="23">
        <v>196</v>
      </c>
      <c r="I4" s="23"/>
      <c r="J4" s="23"/>
      <c r="K4" s="24">
        <v>4</v>
      </c>
      <c r="L4" s="24">
        <v>783</v>
      </c>
      <c r="M4" s="25">
        <v>195.75</v>
      </c>
      <c r="N4" s="26">
        <v>2</v>
      </c>
      <c r="O4" s="27">
        <v>197.75</v>
      </c>
    </row>
    <row r="5" spans="1:17" x14ac:dyDescent="0.3">
      <c r="A5" s="19" t="s">
        <v>48</v>
      </c>
      <c r="B5" s="20" t="s">
        <v>78</v>
      </c>
      <c r="C5" s="21">
        <v>44451</v>
      </c>
      <c r="D5" s="22" t="s">
        <v>49</v>
      </c>
      <c r="E5" s="23">
        <v>195</v>
      </c>
      <c r="F5" s="23">
        <v>193</v>
      </c>
      <c r="G5" s="23">
        <v>194</v>
      </c>
      <c r="H5" s="23">
        <v>191</v>
      </c>
      <c r="I5" s="23">
        <v>196</v>
      </c>
      <c r="J5" s="23">
        <v>190</v>
      </c>
      <c r="K5" s="24">
        <v>6</v>
      </c>
      <c r="L5" s="24">
        <v>1159</v>
      </c>
      <c r="M5" s="25">
        <v>193.16666666666666</v>
      </c>
      <c r="N5" s="26">
        <v>4</v>
      </c>
      <c r="O5" s="27">
        <v>197.16666666666666</v>
      </c>
    </row>
    <row r="6" spans="1:17" x14ac:dyDescent="0.3">
      <c r="A6" s="19" t="s">
        <v>48</v>
      </c>
      <c r="B6" s="20" t="s">
        <v>78</v>
      </c>
      <c r="C6" s="21">
        <v>44468</v>
      </c>
      <c r="D6" s="22" t="s">
        <v>49</v>
      </c>
      <c r="E6" s="23">
        <v>191</v>
      </c>
      <c r="F6" s="23">
        <v>194</v>
      </c>
      <c r="G6" s="23">
        <v>192</v>
      </c>
      <c r="H6" s="23">
        <v>197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7" x14ac:dyDescent="0.3">
      <c r="A7" s="19" t="s">
        <v>48</v>
      </c>
      <c r="B7" s="20" t="s">
        <v>78</v>
      </c>
      <c r="C7" s="21">
        <v>44486</v>
      </c>
      <c r="D7" s="22" t="s">
        <v>58</v>
      </c>
      <c r="E7" s="23">
        <v>178</v>
      </c>
      <c r="F7" s="23">
        <v>184</v>
      </c>
      <c r="G7" s="23">
        <v>186</v>
      </c>
      <c r="H7" s="23">
        <v>190</v>
      </c>
      <c r="I7" s="23">
        <v>188</v>
      </c>
      <c r="J7" s="23">
        <v>188</v>
      </c>
      <c r="K7" s="24">
        <v>6</v>
      </c>
      <c r="L7" s="24">
        <v>1114</v>
      </c>
      <c r="M7" s="25">
        <v>185.66666666666666</v>
      </c>
      <c r="N7" s="26">
        <v>4</v>
      </c>
      <c r="O7" s="27">
        <v>189.66666666666666</v>
      </c>
    </row>
    <row r="9" spans="1:17" x14ac:dyDescent="0.3">
      <c r="K9" s="7">
        <f>SUM(K2:K8)</f>
        <v>28</v>
      </c>
      <c r="L9" s="7">
        <f>SUM(L2:L8)</f>
        <v>5321</v>
      </c>
      <c r="M9" s="13">
        <f>SUM(L9/K9)</f>
        <v>190.03571428571428</v>
      </c>
      <c r="N9" s="7">
        <f>SUM(N2:N8)</f>
        <v>16</v>
      </c>
      <c r="O9" s="13">
        <f>SUM(M9+N9)</f>
        <v>206.03571428571428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8"/>
    <protectedRange algorithmName="SHA-512" hashValue="ON39YdpmFHfN9f47KpiRvqrKx0V9+erV1CNkpWzYhW/Qyc6aT8rEyCrvauWSYGZK2ia3o7vd3akF07acHAFpOA==" saltValue="yVW9XmDwTqEnmpSGai0KYg==" spinCount="100000" sqref="D2" name="Range1_1_30"/>
    <protectedRange algorithmName="SHA-512" hashValue="ON39YdpmFHfN9f47KpiRvqrKx0V9+erV1CNkpWzYhW/Qyc6aT8rEyCrvauWSYGZK2ia3o7vd3akF07acHAFpOA==" saltValue="yVW9XmDwTqEnmpSGai0KYg==" spinCount="100000" sqref="E2:H2" name="Range1_3_11"/>
    <protectedRange algorithmName="SHA-512" hashValue="ON39YdpmFHfN9f47KpiRvqrKx0V9+erV1CNkpWzYhW/Qyc6aT8rEyCrvauWSYGZK2ia3o7vd3akF07acHAFpOA==" saltValue="yVW9XmDwTqEnmpSGai0KYg==" spinCount="100000" sqref="I3:J3 B3:C3" name="Range1_51"/>
    <protectedRange algorithmName="SHA-512" hashValue="ON39YdpmFHfN9f47KpiRvqrKx0V9+erV1CNkpWzYhW/Qyc6aT8rEyCrvauWSYGZK2ia3o7vd3akF07acHAFpOA==" saltValue="yVW9XmDwTqEnmpSGai0KYg==" spinCount="100000" sqref="D3" name="Range1_1_42"/>
    <protectedRange algorithmName="SHA-512" hashValue="ON39YdpmFHfN9f47KpiRvqrKx0V9+erV1CNkpWzYhW/Qyc6aT8rEyCrvauWSYGZK2ia3o7vd3akF07acHAFpOA==" saltValue="yVW9XmDwTqEnmpSGai0KYg==" spinCount="100000" sqref="E3:H3" name="Range1_3_15"/>
    <protectedRange algorithmName="SHA-512" hashValue="ON39YdpmFHfN9f47KpiRvqrKx0V9+erV1CNkpWzYhW/Qyc6aT8rEyCrvauWSYGZK2ia3o7vd3akF07acHAFpOA==" saltValue="yVW9XmDwTqEnmpSGai0KYg==" spinCount="100000" sqref="I4:J4 B4:C4" name="Range1_55"/>
    <protectedRange algorithmName="SHA-512" hashValue="ON39YdpmFHfN9f47KpiRvqrKx0V9+erV1CNkpWzYhW/Qyc6aT8rEyCrvauWSYGZK2ia3o7vd3akF07acHAFpOA==" saltValue="yVW9XmDwTqEnmpSGai0KYg==" spinCount="100000" sqref="D4" name="Range1_1_46"/>
    <protectedRange algorithmName="SHA-512" hashValue="ON39YdpmFHfN9f47KpiRvqrKx0V9+erV1CNkpWzYhW/Qyc6aT8rEyCrvauWSYGZK2ia3o7vd3akF07acHAFpOA==" saltValue="yVW9XmDwTqEnmpSGai0KYg==" spinCount="100000" sqref="E4:H4" name="Range1_3_16"/>
    <protectedRange algorithmName="SHA-512" hashValue="ON39YdpmFHfN9f47KpiRvqrKx0V9+erV1CNkpWzYhW/Qyc6aT8rEyCrvauWSYGZK2ia3o7vd3akF07acHAFpOA==" saltValue="yVW9XmDwTqEnmpSGai0KYg==" spinCount="100000" sqref="I5:J5 B5:C5" name="Range1_62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8"/>
    <protectedRange algorithmName="SHA-512" hashValue="ON39YdpmFHfN9f47KpiRvqrKx0V9+erV1CNkpWzYhW/Qyc6aT8rEyCrvauWSYGZK2ia3o7vd3akF07acHAFpOA==" saltValue="yVW9XmDwTqEnmpSGai0KYg==" spinCount="100000" sqref="I6:J6 B6:C6" name="Range1_1_60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H6" name="Range1_3_4_1"/>
    <protectedRange algorithmName="SHA-512" hashValue="ON39YdpmFHfN9f47KpiRvqrKx0V9+erV1CNkpWzYhW/Qyc6aT8rEyCrvauWSYGZK2ia3o7vd3akF07acHAFpOA==" saltValue="yVW9XmDwTqEnmpSGai0KYg==" spinCount="100000" sqref="I7:J7 B7:C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F2">
    <cfRule type="top10" dxfId="1007" priority="40" rank="1"/>
  </conditionalFormatting>
  <conditionalFormatting sqref="I2">
    <cfRule type="top10" dxfId="1006" priority="37" rank="1"/>
    <cfRule type="top10" dxfId="1005" priority="42" rank="1"/>
  </conditionalFormatting>
  <conditionalFormatting sqref="E2">
    <cfRule type="top10" dxfId="1004" priority="41" rank="1"/>
  </conditionalFormatting>
  <conditionalFormatting sqref="G2">
    <cfRule type="top10" dxfId="1003" priority="39" rank="1"/>
  </conditionalFormatting>
  <conditionalFormatting sqref="H2">
    <cfRule type="top10" dxfId="1002" priority="38" rank="1"/>
  </conditionalFormatting>
  <conditionalFormatting sqref="J2">
    <cfRule type="top10" dxfId="1001" priority="36" rank="1"/>
  </conditionalFormatting>
  <conditionalFormatting sqref="F3">
    <cfRule type="top10" dxfId="1000" priority="33" rank="1"/>
  </conditionalFormatting>
  <conditionalFormatting sqref="I3">
    <cfRule type="top10" dxfId="999" priority="30" rank="1"/>
    <cfRule type="top10" dxfId="998" priority="35" rank="1"/>
  </conditionalFormatting>
  <conditionalFormatting sqref="E3">
    <cfRule type="top10" dxfId="997" priority="34" rank="1"/>
  </conditionalFormatting>
  <conditionalFormatting sqref="G3">
    <cfRule type="top10" dxfId="996" priority="32" rank="1"/>
  </conditionalFormatting>
  <conditionalFormatting sqref="H3">
    <cfRule type="top10" dxfId="995" priority="31" rank="1"/>
  </conditionalFormatting>
  <conditionalFormatting sqref="J3">
    <cfRule type="top10" dxfId="994" priority="29" rank="1"/>
  </conditionalFormatting>
  <conditionalFormatting sqref="F4">
    <cfRule type="top10" dxfId="993" priority="26" rank="1"/>
  </conditionalFormatting>
  <conditionalFormatting sqref="I4">
    <cfRule type="top10" dxfId="992" priority="23" rank="1"/>
    <cfRule type="top10" dxfId="991" priority="28" rank="1"/>
  </conditionalFormatting>
  <conditionalFormatting sqref="E4">
    <cfRule type="top10" dxfId="990" priority="27" rank="1"/>
  </conditionalFormatting>
  <conditionalFormatting sqref="G4">
    <cfRule type="top10" dxfId="989" priority="25" rank="1"/>
  </conditionalFormatting>
  <conditionalFormatting sqref="H4">
    <cfRule type="top10" dxfId="988" priority="24" rank="1"/>
  </conditionalFormatting>
  <conditionalFormatting sqref="J4">
    <cfRule type="top10" dxfId="987" priority="22" rank="1"/>
  </conditionalFormatting>
  <conditionalFormatting sqref="F5">
    <cfRule type="top10" dxfId="986" priority="19" rank="1"/>
  </conditionalFormatting>
  <conditionalFormatting sqref="I5">
    <cfRule type="top10" dxfId="985" priority="16" rank="1"/>
    <cfRule type="top10" dxfId="984" priority="21" rank="1"/>
  </conditionalFormatting>
  <conditionalFormatting sqref="E5">
    <cfRule type="top10" dxfId="983" priority="20" rank="1"/>
  </conditionalFormatting>
  <conditionalFormatting sqref="G5">
    <cfRule type="top10" dxfId="982" priority="18" rank="1"/>
  </conditionalFormatting>
  <conditionalFormatting sqref="H5">
    <cfRule type="top10" dxfId="981" priority="17" rank="1"/>
  </conditionalFormatting>
  <conditionalFormatting sqref="J5">
    <cfRule type="top10" dxfId="980" priority="15" rank="1"/>
  </conditionalFormatting>
  <conditionalFormatting sqref="F6">
    <cfRule type="top10" dxfId="979" priority="12" rank="1"/>
  </conditionalFormatting>
  <conditionalFormatting sqref="I6">
    <cfRule type="top10" dxfId="978" priority="9" rank="1"/>
    <cfRule type="top10" dxfId="977" priority="14" rank="1"/>
  </conditionalFormatting>
  <conditionalFormatting sqref="E6">
    <cfRule type="top10" dxfId="976" priority="13" rank="1"/>
  </conditionalFormatting>
  <conditionalFormatting sqref="G6">
    <cfRule type="top10" dxfId="975" priority="11" rank="1"/>
  </conditionalFormatting>
  <conditionalFormatting sqref="H6">
    <cfRule type="top10" dxfId="974" priority="10" rank="1"/>
  </conditionalFormatting>
  <conditionalFormatting sqref="J6">
    <cfRule type="top10" dxfId="973" priority="8" rank="1"/>
  </conditionalFormatting>
  <conditionalFormatting sqref="F7">
    <cfRule type="top10" dxfId="972" priority="5" rank="1"/>
  </conditionalFormatting>
  <conditionalFormatting sqref="I7">
    <cfRule type="top10" dxfId="971" priority="2" rank="1"/>
    <cfRule type="top10" dxfId="970" priority="7" rank="1"/>
  </conditionalFormatting>
  <conditionalFormatting sqref="E7">
    <cfRule type="top10" dxfId="969" priority="6" rank="1"/>
  </conditionalFormatting>
  <conditionalFormatting sqref="G7">
    <cfRule type="top10" dxfId="968" priority="4" rank="1"/>
  </conditionalFormatting>
  <conditionalFormatting sqref="H7">
    <cfRule type="top10" dxfId="967" priority="3" rank="1"/>
  </conditionalFormatting>
  <conditionalFormatting sqref="J7">
    <cfRule type="top10" dxfId="966" priority="1" rank="1"/>
  </conditionalFormatting>
  <hyperlinks>
    <hyperlink ref="Q1" location="'Kentucky Rankings'!A1" display="Back to Ranking" xr:uid="{687EA1CA-F150-42EA-8C70-E26DF63B05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7CF828-53B0-49FA-8E8D-1ED63A926A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52D8-BBD0-4A31-BBA3-17A6810893D4}">
  <sheetPr codeName="Sheet21"/>
  <dimension ref="A1:AD24"/>
  <sheetViews>
    <sheetView workbookViewId="0">
      <selection activeCell="A22" sqref="A22:O2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1" max="12" width="9.109375" style="39"/>
    <col min="13" max="13" width="9.109375" style="13"/>
    <col min="14" max="14" width="9.109375" style="39"/>
    <col min="15" max="15" width="9.109375" style="13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48</v>
      </c>
      <c r="B2" s="20" t="s">
        <v>38</v>
      </c>
      <c r="C2" s="21">
        <v>44304</v>
      </c>
      <c r="D2" s="22" t="s">
        <v>49</v>
      </c>
      <c r="E2" s="23">
        <v>198</v>
      </c>
      <c r="F2" s="23">
        <v>197</v>
      </c>
      <c r="G2" s="23">
        <v>193</v>
      </c>
      <c r="H2" s="23">
        <v>197</v>
      </c>
      <c r="I2" s="23"/>
      <c r="J2" s="23"/>
      <c r="K2" s="24">
        <v>4</v>
      </c>
      <c r="L2" s="24">
        <v>785</v>
      </c>
      <c r="M2" s="25">
        <v>196.25</v>
      </c>
      <c r="N2" s="26">
        <v>2</v>
      </c>
      <c r="O2" s="27">
        <v>198.25</v>
      </c>
    </row>
    <row r="3" spans="1:30" x14ac:dyDescent="0.3">
      <c r="A3" s="19" t="s">
        <v>48</v>
      </c>
      <c r="B3" s="20" t="s">
        <v>38</v>
      </c>
      <c r="C3" s="21">
        <v>44331</v>
      </c>
      <c r="D3" s="22" t="s">
        <v>58</v>
      </c>
      <c r="E3" s="23">
        <v>197</v>
      </c>
      <c r="F3" s="23">
        <v>194</v>
      </c>
      <c r="G3" s="23">
        <v>196</v>
      </c>
      <c r="H3" s="23">
        <v>195</v>
      </c>
      <c r="I3" s="23"/>
      <c r="J3" s="23"/>
      <c r="K3" s="24">
        <v>4</v>
      </c>
      <c r="L3" s="24">
        <v>782</v>
      </c>
      <c r="M3" s="25">
        <v>195.5</v>
      </c>
      <c r="N3" s="26">
        <v>6</v>
      </c>
      <c r="O3" s="27">
        <v>201.5</v>
      </c>
      <c r="AB3" s="12"/>
      <c r="AD3" s="12"/>
    </row>
    <row r="4" spans="1:30" x14ac:dyDescent="0.3">
      <c r="A4" s="19" t="s">
        <v>48</v>
      </c>
      <c r="B4" s="20" t="s">
        <v>38</v>
      </c>
      <c r="C4" s="21">
        <v>44332</v>
      </c>
      <c r="D4" s="22" t="s">
        <v>49</v>
      </c>
      <c r="E4" s="23">
        <v>193</v>
      </c>
      <c r="F4" s="23">
        <v>191</v>
      </c>
      <c r="G4" s="23">
        <v>191</v>
      </c>
      <c r="H4" s="23">
        <v>193</v>
      </c>
      <c r="I4" s="23"/>
      <c r="J4" s="23"/>
      <c r="K4" s="24">
        <v>4</v>
      </c>
      <c r="L4" s="24">
        <v>768</v>
      </c>
      <c r="M4" s="25">
        <v>192</v>
      </c>
      <c r="N4" s="26">
        <v>2</v>
      </c>
      <c r="O4" s="27">
        <v>194</v>
      </c>
      <c r="Z4" s="7">
        <f>SUM(K2:K3)</f>
        <v>8</v>
      </c>
      <c r="AA4" s="7">
        <f>SUM(L2:L3)</f>
        <v>1567</v>
      </c>
      <c r="AB4" s="13">
        <f>SUM(AA4/Z4)</f>
        <v>195.875</v>
      </c>
      <c r="AC4" s="7">
        <f>SUM(N2:N3)</f>
        <v>8</v>
      </c>
      <c r="AD4" s="13">
        <f>SUM(AB4+AC4)</f>
        <v>203.875</v>
      </c>
    </row>
    <row r="5" spans="1:30" x14ac:dyDescent="0.3">
      <c r="A5" s="19" t="s">
        <v>48</v>
      </c>
      <c r="B5" s="20" t="s">
        <v>38</v>
      </c>
      <c r="C5" s="21">
        <v>44353</v>
      </c>
      <c r="D5" s="22" t="s">
        <v>49</v>
      </c>
      <c r="E5" s="23">
        <v>196</v>
      </c>
      <c r="F5" s="23">
        <v>195</v>
      </c>
      <c r="G5" s="23">
        <v>198</v>
      </c>
      <c r="H5" s="23">
        <v>194</v>
      </c>
      <c r="I5" s="23">
        <v>198</v>
      </c>
      <c r="J5" s="23">
        <v>197</v>
      </c>
      <c r="K5" s="24">
        <v>6</v>
      </c>
      <c r="L5" s="24">
        <v>1178</v>
      </c>
      <c r="M5" s="25">
        <v>196.33333333333334</v>
      </c>
      <c r="N5" s="26">
        <v>4</v>
      </c>
      <c r="O5" s="27">
        <v>200.33333333333334</v>
      </c>
    </row>
    <row r="6" spans="1:30" x14ac:dyDescent="0.3">
      <c r="A6" s="19" t="s">
        <v>48</v>
      </c>
      <c r="B6" s="20" t="s">
        <v>38</v>
      </c>
      <c r="C6" s="21">
        <v>44366</v>
      </c>
      <c r="D6" s="22" t="s">
        <v>58</v>
      </c>
      <c r="E6" s="23">
        <v>194</v>
      </c>
      <c r="F6" s="23">
        <v>195</v>
      </c>
      <c r="G6" s="23">
        <v>195</v>
      </c>
      <c r="H6" s="23">
        <v>195</v>
      </c>
      <c r="I6" s="23"/>
      <c r="J6" s="23"/>
      <c r="K6" s="24">
        <v>4</v>
      </c>
      <c r="L6" s="24">
        <v>779</v>
      </c>
      <c r="M6" s="25">
        <v>194.75</v>
      </c>
      <c r="N6" s="26">
        <v>4</v>
      </c>
      <c r="O6" s="27">
        <v>198.75</v>
      </c>
    </row>
    <row r="7" spans="1:30" x14ac:dyDescent="0.3">
      <c r="A7" s="19" t="s">
        <v>48</v>
      </c>
      <c r="B7" s="20" t="s">
        <v>38</v>
      </c>
      <c r="C7" s="21">
        <v>44388</v>
      </c>
      <c r="D7" s="22" t="s">
        <v>49</v>
      </c>
      <c r="E7" s="23">
        <v>195</v>
      </c>
      <c r="F7" s="23">
        <v>199</v>
      </c>
      <c r="G7" s="23">
        <v>196</v>
      </c>
      <c r="H7" s="23">
        <v>195</v>
      </c>
      <c r="I7" s="23"/>
      <c r="J7" s="23"/>
      <c r="K7" s="24">
        <v>4</v>
      </c>
      <c r="L7" s="24">
        <v>785</v>
      </c>
      <c r="M7" s="25">
        <v>196.25</v>
      </c>
      <c r="N7" s="26">
        <v>2</v>
      </c>
      <c r="O7" s="27">
        <v>198.25</v>
      </c>
    </row>
    <row r="8" spans="1:30" x14ac:dyDescent="0.3">
      <c r="A8" s="19" t="s">
        <v>29</v>
      </c>
      <c r="B8" s="20" t="s">
        <v>38</v>
      </c>
      <c r="C8" s="21">
        <v>44384</v>
      </c>
      <c r="D8" s="22" t="s">
        <v>28</v>
      </c>
      <c r="E8" s="23">
        <v>196</v>
      </c>
      <c r="F8" s="23">
        <v>190</v>
      </c>
      <c r="G8" s="23">
        <v>194</v>
      </c>
      <c r="H8" s="23"/>
      <c r="I8" s="23"/>
      <c r="J8" s="23"/>
      <c r="K8" s="24">
        <v>3</v>
      </c>
      <c r="L8" s="24">
        <v>580</v>
      </c>
      <c r="M8" s="25">
        <v>193.33333333333334</v>
      </c>
      <c r="N8" s="26">
        <v>3</v>
      </c>
      <c r="O8" s="27">
        <v>196.33333333333334</v>
      </c>
    </row>
    <row r="9" spans="1:30" x14ac:dyDescent="0.3">
      <c r="A9" s="19" t="s">
        <v>48</v>
      </c>
      <c r="B9" s="20" t="s">
        <v>38</v>
      </c>
      <c r="C9" s="21">
        <v>44394</v>
      </c>
      <c r="D9" s="22" t="s">
        <v>58</v>
      </c>
      <c r="E9" s="23">
        <v>195</v>
      </c>
      <c r="F9" s="23">
        <v>194</v>
      </c>
      <c r="G9" s="23">
        <v>198</v>
      </c>
      <c r="H9" s="23">
        <v>200</v>
      </c>
      <c r="I9" s="23"/>
      <c r="J9" s="23"/>
      <c r="K9" s="24">
        <v>4</v>
      </c>
      <c r="L9" s="24">
        <v>787</v>
      </c>
      <c r="M9" s="25">
        <v>196.75</v>
      </c>
      <c r="N9" s="26">
        <v>5</v>
      </c>
      <c r="O9" s="27">
        <v>201.75</v>
      </c>
    </row>
    <row r="10" spans="1:30" x14ac:dyDescent="0.3">
      <c r="A10" s="19" t="s">
        <v>48</v>
      </c>
      <c r="B10" s="20" t="s">
        <v>38</v>
      </c>
      <c r="C10" s="21">
        <v>44416</v>
      </c>
      <c r="D10" s="22" t="s">
        <v>49</v>
      </c>
      <c r="E10" s="23">
        <v>189</v>
      </c>
      <c r="F10" s="23">
        <v>194</v>
      </c>
      <c r="G10" s="23">
        <v>197</v>
      </c>
      <c r="H10" s="23">
        <v>193</v>
      </c>
      <c r="I10" s="23"/>
      <c r="J10" s="23"/>
      <c r="K10" s="24">
        <v>4</v>
      </c>
      <c r="L10" s="24">
        <v>773</v>
      </c>
      <c r="M10" s="25">
        <v>193.25</v>
      </c>
      <c r="N10" s="26">
        <v>2</v>
      </c>
      <c r="O10" s="27">
        <v>195.25</v>
      </c>
    </row>
    <row r="11" spans="1:30" x14ac:dyDescent="0.3">
      <c r="A11" s="19" t="s">
        <v>48</v>
      </c>
      <c r="B11" s="20" t="s">
        <v>38</v>
      </c>
      <c r="C11" s="21">
        <v>44429</v>
      </c>
      <c r="D11" s="22" t="s">
        <v>58</v>
      </c>
      <c r="E11" s="23">
        <v>194</v>
      </c>
      <c r="F11" s="23">
        <v>197</v>
      </c>
      <c r="G11" s="23">
        <v>199</v>
      </c>
      <c r="H11" s="23">
        <v>198</v>
      </c>
      <c r="I11" s="23"/>
      <c r="J11" s="23"/>
      <c r="K11" s="24">
        <v>4</v>
      </c>
      <c r="L11" s="24">
        <v>788</v>
      </c>
      <c r="M11" s="25">
        <v>197</v>
      </c>
      <c r="N11" s="26">
        <v>4</v>
      </c>
      <c r="O11" s="27">
        <v>201</v>
      </c>
    </row>
    <row r="12" spans="1:30" x14ac:dyDescent="0.3">
      <c r="A12" s="19" t="s">
        <v>48</v>
      </c>
      <c r="B12" s="20" t="s">
        <v>38</v>
      </c>
      <c r="C12" s="21">
        <v>44433</v>
      </c>
      <c r="D12" s="22" t="s">
        <v>49</v>
      </c>
      <c r="E12" s="23">
        <v>197</v>
      </c>
      <c r="F12" s="23">
        <v>200.00200000000001</v>
      </c>
      <c r="G12" s="23">
        <v>197</v>
      </c>
      <c r="H12" s="23">
        <v>198</v>
      </c>
      <c r="I12" s="23"/>
      <c r="J12" s="23"/>
      <c r="K12" s="24">
        <v>4</v>
      </c>
      <c r="L12" s="24">
        <v>792.00199999999995</v>
      </c>
      <c r="M12" s="25">
        <v>198.00049999999999</v>
      </c>
      <c r="N12" s="26">
        <v>4</v>
      </c>
      <c r="O12" s="27">
        <v>202.00049999999999</v>
      </c>
    </row>
    <row r="13" spans="1:30" x14ac:dyDescent="0.3">
      <c r="A13" s="19" t="s">
        <v>48</v>
      </c>
      <c r="B13" s="20" t="s">
        <v>38</v>
      </c>
      <c r="C13" s="21">
        <v>44451</v>
      </c>
      <c r="D13" s="22" t="s">
        <v>49</v>
      </c>
      <c r="E13" s="23">
        <v>194</v>
      </c>
      <c r="F13" s="23">
        <v>197</v>
      </c>
      <c r="G13" s="23">
        <v>196</v>
      </c>
      <c r="H13" s="23">
        <v>194</v>
      </c>
      <c r="I13" s="23">
        <v>197</v>
      </c>
      <c r="J13" s="23">
        <v>195</v>
      </c>
      <c r="K13" s="24">
        <v>6</v>
      </c>
      <c r="L13" s="24">
        <v>1173</v>
      </c>
      <c r="M13" s="25">
        <v>195.5</v>
      </c>
      <c r="N13" s="26">
        <v>4</v>
      </c>
      <c r="O13" s="27">
        <v>199.5</v>
      </c>
    </row>
    <row r="14" spans="1:30" x14ac:dyDescent="0.3">
      <c r="A14" s="19" t="s">
        <v>48</v>
      </c>
      <c r="B14" s="20" t="s">
        <v>38</v>
      </c>
      <c r="C14" s="21">
        <v>44458</v>
      </c>
      <c r="D14" s="22" t="s">
        <v>58</v>
      </c>
      <c r="E14" s="23">
        <v>198</v>
      </c>
      <c r="F14" s="23">
        <v>197</v>
      </c>
      <c r="G14" s="23">
        <v>200.001</v>
      </c>
      <c r="H14" s="23">
        <v>198</v>
      </c>
      <c r="I14" s="23"/>
      <c r="J14" s="23"/>
      <c r="K14" s="24">
        <v>4</v>
      </c>
      <c r="L14" s="24">
        <v>793.00099999999998</v>
      </c>
      <c r="M14" s="25">
        <v>198.25024999999999</v>
      </c>
      <c r="N14" s="26">
        <v>7</v>
      </c>
      <c r="O14" s="27">
        <v>205.25024999999999</v>
      </c>
    </row>
    <row r="15" spans="1:30" x14ac:dyDescent="0.3">
      <c r="A15" s="19" t="s">
        <v>48</v>
      </c>
      <c r="B15" s="20" t="s">
        <v>36</v>
      </c>
      <c r="C15" s="21">
        <v>44458</v>
      </c>
      <c r="D15" s="22" t="s">
        <v>58</v>
      </c>
      <c r="E15" s="23">
        <v>198</v>
      </c>
      <c r="F15" s="23">
        <v>198</v>
      </c>
      <c r="G15" s="23">
        <v>198</v>
      </c>
      <c r="H15" s="23">
        <v>195</v>
      </c>
      <c r="I15" s="23"/>
      <c r="J15" s="23"/>
      <c r="K15" s="24">
        <v>4</v>
      </c>
      <c r="L15" s="24">
        <v>789</v>
      </c>
      <c r="M15" s="25">
        <v>197.25</v>
      </c>
      <c r="N15" s="26">
        <v>2</v>
      </c>
      <c r="O15" s="27">
        <v>199.25</v>
      </c>
    </row>
    <row r="16" spans="1:30" x14ac:dyDescent="0.3">
      <c r="A16" s="19" t="s">
        <v>48</v>
      </c>
      <c r="B16" s="20" t="s">
        <v>38</v>
      </c>
      <c r="C16" s="21">
        <v>44462</v>
      </c>
      <c r="D16" s="22" t="s">
        <v>28</v>
      </c>
      <c r="E16" s="23">
        <v>194</v>
      </c>
      <c r="F16" s="23">
        <v>198.001</v>
      </c>
      <c r="G16" s="23">
        <v>193</v>
      </c>
      <c r="H16" s="23">
        <v>194</v>
      </c>
      <c r="I16" s="23"/>
      <c r="J16" s="23"/>
      <c r="K16" s="24">
        <v>4</v>
      </c>
      <c r="L16" s="24">
        <v>779.00099999999998</v>
      </c>
      <c r="M16" s="25">
        <v>194.75024999999999</v>
      </c>
      <c r="N16" s="26">
        <v>6</v>
      </c>
      <c r="O16" s="27">
        <v>200.75024999999999</v>
      </c>
    </row>
    <row r="17" spans="1:15" x14ac:dyDescent="0.3">
      <c r="A17" s="19" t="s">
        <v>48</v>
      </c>
      <c r="B17" s="20" t="s">
        <v>38</v>
      </c>
      <c r="C17" s="21">
        <v>44468</v>
      </c>
      <c r="D17" s="22" t="s">
        <v>49</v>
      </c>
      <c r="E17" s="23">
        <v>198</v>
      </c>
      <c r="F17" s="23">
        <v>197</v>
      </c>
      <c r="G17" s="23">
        <v>197</v>
      </c>
      <c r="H17" s="23">
        <v>199</v>
      </c>
      <c r="I17" s="23"/>
      <c r="J17" s="23"/>
      <c r="K17" s="24">
        <v>4</v>
      </c>
      <c r="L17" s="24">
        <v>791</v>
      </c>
      <c r="M17" s="25">
        <v>197.75</v>
      </c>
      <c r="N17" s="26">
        <v>2</v>
      </c>
      <c r="O17" s="27">
        <v>199.75</v>
      </c>
    </row>
    <row r="18" spans="1:15" x14ac:dyDescent="0.3">
      <c r="A18" s="19" t="s">
        <v>48</v>
      </c>
      <c r="B18" s="20" t="s">
        <v>38</v>
      </c>
      <c r="C18" s="21">
        <v>44476</v>
      </c>
      <c r="D18" s="22" t="s">
        <v>28</v>
      </c>
      <c r="E18" s="23">
        <v>196</v>
      </c>
      <c r="F18" s="23">
        <v>195</v>
      </c>
      <c r="G18" s="23">
        <v>193</v>
      </c>
      <c r="H18" s="23"/>
      <c r="I18" s="23"/>
      <c r="J18" s="23"/>
      <c r="K18" s="24">
        <v>3</v>
      </c>
      <c r="L18" s="24">
        <v>584</v>
      </c>
      <c r="M18" s="25">
        <v>194.66666666666666</v>
      </c>
      <c r="N18" s="26">
        <v>2</v>
      </c>
      <c r="O18" s="27">
        <v>196.66666666666666</v>
      </c>
    </row>
    <row r="19" spans="1:15" x14ac:dyDescent="0.3">
      <c r="A19" s="19" t="s">
        <v>48</v>
      </c>
      <c r="B19" s="20" t="s">
        <v>38</v>
      </c>
      <c r="C19" s="21">
        <v>44479</v>
      </c>
      <c r="D19" s="22" t="s">
        <v>49</v>
      </c>
      <c r="E19" s="23">
        <v>192</v>
      </c>
      <c r="F19" s="23">
        <v>197</v>
      </c>
      <c r="G19" s="23">
        <v>196</v>
      </c>
      <c r="H19" s="23">
        <v>197</v>
      </c>
      <c r="I19" s="23"/>
      <c r="J19" s="23"/>
      <c r="K19" s="24">
        <v>4</v>
      </c>
      <c r="L19" s="24">
        <v>782</v>
      </c>
      <c r="M19" s="25">
        <v>195.5</v>
      </c>
      <c r="N19" s="26">
        <v>4</v>
      </c>
      <c r="O19" s="27">
        <v>199.5</v>
      </c>
    </row>
    <row r="20" spans="1:15" x14ac:dyDescent="0.3">
      <c r="A20" s="19" t="s">
        <v>48</v>
      </c>
      <c r="B20" s="20" t="s">
        <v>38</v>
      </c>
      <c r="C20" s="21">
        <v>44486</v>
      </c>
      <c r="D20" s="22" t="s">
        <v>58</v>
      </c>
      <c r="E20" s="23">
        <v>196</v>
      </c>
      <c r="F20" s="23">
        <v>193</v>
      </c>
      <c r="G20" s="23">
        <v>193</v>
      </c>
      <c r="H20" s="23">
        <v>195</v>
      </c>
      <c r="I20" s="23">
        <v>194</v>
      </c>
      <c r="J20" s="23">
        <v>197</v>
      </c>
      <c r="K20" s="24">
        <v>6</v>
      </c>
      <c r="L20" s="24">
        <v>1168</v>
      </c>
      <c r="M20" s="25">
        <v>194.66666666666666</v>
      </c>
      <c r="N20" s="26">
        <v>4</v>
      </c>
      <c r="O20" s="27">
        <v>198.66666666666666</v>
      </c>
    </row>
    <row r="21" spans="1:15" x14ac:dyDescent="0.3">
      <c r="A21" s="19" t="s">
        <v>48</v>
      </c>
      <c r="B21" s="20" t="s">
        <v>38</v>
      </c>
      <c r="C21" s="21">
        <v>44489</v>
      </c>
      <c r="D21" s="22" t="s">
        <v>49</v>
      </c>
      <c r="E21" s="23">
        <v>196</v>
      </c>
      <c r="F21" s="23">
        <v>198</v>
      </c>
      <c r="G21" s="23">
        <v>197</v>
      </c>
      <c r="H21" s="23">
        <v>196</v>
      </c>
      <c r="I21" s="23"/>
      <c r="J21" s="23"/>
      <c r="K21" s="24">
        <v>4</v>
      </c>
      <c r="L21" s="24">
        <v>787</v>
      </c>
      <c r="M21" s="25">
        <v>196.75</v>
      </c>
      <c r="N21" s="26">
        <v>2</v>
      </c>
      <c r="O21" s="27">
        <v>198.75</v>
      </c>
    </row>
    <row r="22" spans="1:15" x14ac:dyDescent="0.3">
      <c r="A22" s="19" t="s">
        <v>48</v>
      </c>
      <c r="B22" s="20" t="s">
        <v>38</v>
      </c>
      <c r="C22" s="21">
        <v>44500</v>
      </c>
      <c r="D22" s="22" t="s">
        <v>49</v>
      </c>
      <c r="E22" s="23">
        <v>187</v>
      </c>
      <c r="F22" s="23">
        <v>196</v>
      </c>
      <c r="G22" s="23">
        <v>195</v>
      </c>
      <c r="H22" s="23">
        <v>196</v>
      </c>
      <c r="I22" s="23"/>
      <c r="J22" s="23"/>
      <c r="K22" s="24">
        <v>4</v>
      </c>
      <c r="L22" s="24">
        <v>774</v>
      </c>
      <c r="M22" s="25">
        <v>193.5</v>
      </c>
      <c r="N22" s="26">
        <v>2</v>
      </c>
      <c r="O22" s="27">
        <v>195.5</v>
      </c>
    </row>
    <row r="24" spans="1:15" x14ac:dyDescent="0.3">
      <c r="K24" s="9">
        <f>SUM(K2:K23)</f>
        <v>88</v>
      </c>
      <c r="L24" s="9">
        <f>SUM(L2:L23)</f>
        <v>17217.004000000001</v>
      </c>
      <c r="M24" s="17">
        <f>SUM(L24/K24)</f>
        <v>195.64777272727272</v>
      </c>
      <c r="N24" s="9">
        <f>SUM(N2:N23)</f>
        <v>73</v>
      </c>
      <c r="O24" s="17">
        <f>SUM(M24+N24)</f>
        <v>268.6477727272727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32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38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11"/>
    <protectedRange algorithmName="SHA-512" hashValue="ON39YdpmFHfN9f47KpiRvqrKx0V9+erV1CNkpWzYhW/Qyc6aT8rEyCrvauWSYGZK2ia3o7vd3akF07acHAFpOA==" saltValue="yVW9XmDwTqEnmpSGai0KYg==" spinCount="100000" sqref="I8:J8 B8:C8" name="Range1_42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45"/>
    <protectedRange algorithmName="SHA-512" hashValue="ON39YdpmFHfN9f47KpiRvqrKx0V9+erV1CNkpWzYhW/Qyc6aT8rEyCrvauWSYGZK2ia3o7vd3akF07acHAFpOA==" saltValue="yVW9XmDwTqEnmpSGai0KYg==" spinCount="100000" sqref="D9" name="Range1_1_36"/>
    <protectedRange algorithmName="SHA-512" hashValue="ON39YdpmFHfN9f47KpiRvqrKx0V9+erV1CNkpWzYhW/Qyc6aT8rEyCrvauWSYGZK2ia3o7vd3akF07acHAFpOA==" saltValue="yVW9XmDwTqEnmpSGai0KYg==" spinCount="100000" sqref="E9:H9" name="Range1_3_13"/>
    <protectedRange algorithmName="SHA-512" hashValue="ON39YdpmFHfN9f47KpiRvqrKx0V9+erV1CNkpWzYhW/Qyc6aT8rEyCrvauWSYGZK2ia3o7vd3akF07acHAFpOA==" saltValue="yVW9XmDwTqEnmpSGai0KYg==" spinCount="100000" sqref="I10:J10 B10:C10" name="Range1_51"/>
    <protectedRange algorithmName="SHA-512" hashValue="ON39YdpmFHfN9f47KpiRvqrKx0V9+erV1CNkpWzYhW/Qyc6aT8rEyCrvauWSYGZK2ia3o7vd3akF07acHAFpOA==" saltValue="yVW9XmDwTqEnmpSGai0KYg==" spinCount="100000" sqref="D10" name="Range1_1_42"/>
    <protectedRange algorithmName="SHA-512" hashValue="ON39YdpmFHfN9f47KpiRvqrKx0V9+erV1CNkpWzYhW/Qyc6aT8rEyCrvauWSYGZK2ia3o7vd3akF07acHAFpOA==" saltValue="yVW9XmDwTqEnmpSGai0KYg==" spinCount="100000" sqref="E10:H10" name="Range1_3_15"/>
    <protectedRange algorithmName="SHA-512" hashValue="ON39YdpmFHfN9f47KpiRvqrKx0V9+erV1CNkpWzYhW/Qyc6aT8rEyCrvauWSYGZK2ia3o7vd3akF07acHAFpOA==" saltValue="yVW9XmDwTqEnmpSGai0KYg==" spinCount="100000" sqref="I11:J11 B11:C11" name="Range1_55"/>
    <protectedRange algorithmName="SHA-512" hashValue="ON39YdpmFHfN9f47KpiRvqrKx0V9+erV1CNkpWzYhW/Qyc6aT8rEyCrvauWSYGZK2ia3o7vd3akF07acHAFpOA==" saltValue="yVW9XmDwTqEnmpSGai0KYg==" spinCount="100000" sqref="D11" name="Range1_1_46"/>
    <protectedRange algorithmName="SHA-512" hashValue="ON39YdpmFHfN9f47KpiRvqrKx0V9+erV1CNkpWzYhW/Qyc6aT8rEyCrvauWSYGZK2ia3o7vd3akF07acHAFpOA==" saltValue="yVW9XmDwTqEnmpSGai0KYg==" spinCount="100000" sqref="E11:H11" name="Range1_3_16"/>
    <protectedRange algorithmName="SHA-512" hashValue="ON39YdpmFHfN9f47KpiRvqrKx0V9+erV1CNkpWzYhW/Qyc6aT8rEyCrvauWSYGZK2ia3o7vd3akF07acHAFpOA==" saltValue="yVW9XmDwTqEnmpSGai0KYg==" spinCount="100000" sqref="I12:J12 B12:C12" name="Range1_58"/>
    <protectedRange algorithmName="SHA-512" hashValue="ON39YdpmFHfN9f47KpiRvqrKx0V9+erV1CNkpWzYhW/Qyc6aT8rEyCrvauWSYGZK2ia3o7vd3akF07acHAFpOA==" saltValue="yVW9XmDwTqEnmpSGai0KYg==" spinCount="100000" sqref="D12" name="Range1_1_49"/>
    <protectedRange algorithmName="SHA-512" hashValue="ON39YdpmFHfN9f47KpiRvqrKx0V9+erV1CNkpWzYhW/Qyc6aT8rEyCrvauWSYGZK2ia3o7vd3akF07acHAFpOA==" saltValue="yVW9XmDwTqEnmpSGai0KYg==" spinCount="100000" sqref="E12:H12" name="Range1_3_17"/>
    <protectedRange algorithmName="SHA-512" hashValue="ON39YdpmFHfN9f47KpiRvqrKx0V9+erV1CNkpWzYhW/Qyc6aT8rEyCrvauWSYGZK2ia3o7vd3akF07acHAFpOA==" saltValue="yVW9XmDwTqEnmpSGai0KYg==" spinCount="100000" sqref="I13:J13 B13:C13" name="Range1_62"/>
    <protectedRange algorithmName="SHA-512" hashValue="ON39YdpmFHfN9f47KpiRvqrKx0V9+erV1CNkpWzYhW/Qyc6aT8rEyCrvauWSYGZK2ia3o7vd3akF07acHAFpOA==" saltValue="yVW9XmDwTqEnmpSGai0KYg==" spinCount="100000" sqref="D13" name="Range1_1_53"/>
    <protectedRange algorithmName="SHA-512" hashValue="ON39YdpmFHfN9f47KpiRvqrKx0V9+erV1CNkpWzYhW/Qyc6aT8rEyCrvauWSYGZK2ia3o7vd3akF07acHAFpOA==" saltValue="yVW9XmDwTqEnmpSGai0KYg==" spinCount="100000" sqref="E13:H13" name="Range1_3_18"/>
    <protectedRange algorithmName="SHA-512" hashValue="ON39YdpmFHfN9f47KpiRvqrKx0V9+erV1CNkpWzYhW/Qyc6aT8rEyCrvauWSYGZK2ia3o7vd3akF07acHAFpOA==" saltValue="yVW9XmDwTqEnmpSGai0KYg==" spinCount="100000" sqref="I14:J14 B14:C14" name="Range1_68"/>
    <protectedRange algorithmName="SHA-512" hashValue="ON39YdpmFHfN9f47KpiRvqrKx0V9+erV1CNkpWzYhW/Qyc6aT8rEyCrvauWSYGZK2ia3o7vd3akF07acHAFpOA==" saltValue="yVW9XmDwTqEnmpSGai0KYg==" spinCount="100000" sqref="D14" name="Range1_1_57"/>
    <protectedRange algorithmName="SHA-512" hashValue="ON39YdpmFHfN9f47KpiRvqrKx0V9+erV1CNkpWzYhW/Qyc6aT8rEyCrvauWSYGZK2ia3o7vd3akF07acHAFpOA==" saltValue="yVW9XmDwTqEnmpSGai0KYg==" spinCount="100000" sqref="E14:H14" name="Range1_3_19"/>
    <protectedRange algorithmName="SHA-512" hashValue="ON39YdpmFHfN9f47KpiRvqrKx0V9+erV1CNkpWzYhW/Qyc6aT8rEyCrvauWSYGZK2ia3o7vd3akF07acHAFpOA==" saltValue="yVW9XmDwTqEnmpSGai0KYg==" spinCount="100000" sqref="I15:J15 B15:C15" name="Range1_68_1"/>
    <protectedRange algorithmName="SHA-512" hashValue="ON39YdpmFHfN9f47KpiRvqrKx0V9+erV1CNkpWzYhW/Qyc6aT8rEyCrvauWSYGZK2ia3o7vd3akF07acHAFpOA==" saltValue="yVW9XmDwTqEnmpSGai0KYg==" spinCount="100000" sqref="D15" name="Range1_1_57_1"/>
    <protectedRange algorithmName="SHA-512" hashValue="ON39YdpmFHfN9f47KpiRvqrKx0V9+erV1CNkpWzYhW/Qyc6aT8rEyCrvauWSYGZK2ia3o7vd3akF07acHAFpOA==" saltValue="yVW9XmDwTqEnmpSGai0KYg==" spinCount="100000" sqref="E15:H15" name="Range1_3_19_1"/>
    <protectedRange algorithmName="SHA-512" hashValue="ON39YdpmFHfN9f47KpiRvqrKx0V9+erV1CNkpWzYhW/Qyc6aT8rEyCrvauWSYGZK2ia3o7vd3akF07acHAFpOA==" saltValue="yVW9XmDwTqEnmpSGai0KYg==" spinCount="100000" sqref="I16:J16 B16:C16" name="Range1_7"/>
    <protectedRange algorithmName="SHA-512" hashValue="ON39YdpmFHfN9f47KpiRvqrKx0V9+erV1CNkpWzYhW/Qyc6aT8rEyCrvauWSYGZK2ia3o7vd3akF07acHAFpOA==" saltValue="yVW9XmDwTqEnmpSGai0KYg==" spinCount="100000" sqref="D16" name="Range1_1_9"/>
    <protectedRange algorithmName="SHA-512" hashValue="ON39YdpmFHfN9f47KpiRvqrKx0V9+erV1CNkpWzYhW/Qyc6aT8rEyCrvauWSYGZK2ia3o7vd3akF07acHAFpOA==" saltValue="yVW9XmDwTqEnmpSGai0KYg==" spinCount="100000" sqref="E16:H16" name="Range1_3_1"/>
    <protectedRange algorithmName="SHA-512" hashValue="ON39YdpmFHfN9f47KpiRvqrKx0V9+erV1CNkpWzYhW/Qyc6aT8rEyCrvauWSYGZK2ia3o7vd3akF07acHAFpOA==" saltValue="yVW9XmDwTqEnmpSGai0KYg==" spinCount="100000" sqref="I17:J17 B17:C17" name="Range1_1_60"/>
    <protectedRange algorithmName="SHA-512" hashValue="ON39YdpmFHfN9f47KpiRvqrKx0V9+erV1CNkpWzYhW/Qyc6aT8rEyCrvauWSYGZK2ia3o7vd3akF07acHAFpOA==" saltValue="yVW9XmDwTqEnmpSGai0KYg==" spinCount="100000" sqref="D17" name="Range1_1_1_1"/>
    <protectedRange algorithmName="SHA-512" hashValue="ON39YdpmFHfN9f47KpiRvqrKx0V9+erV1CNkpWzYhW/Qyc6aT8rEyCrvauWSYGZK2ia3o7vd3akF07acHAFpOA==" saltValue="yVW9XmDwTqEnmpSGai0KYg==" spinCount="100000" sqref="E17:H17" name="Range1_3_4_1"/>
    <protectedRange algorithmName="SHA-512" hashValue="ON39YdpmFHfN9f47KpiRvqrKx0V9+erV1CNkpWzYhW/Qyc6aT8rEyCrvauWSYGZK2ia3o7vd3akF07acHAFpOA==" saltValue="yVW9XmDwTqEnmpSGai0KYg==" spinCount="100000" sqref="I18:J18 B18:C18" name="Range1_24_1"/>
    <protectedRange algorithmName="SHA-512" hashValue="ON39YdpmFHfN9f47KpiRvqrKx0V9+erV1CNkpWzYhW/Qyc6aT8rEyCrvauWSYGZK2ia3o7vd3akF07acHAFpOA==" saltValue="yVW9XmDwTqEnmpSGai0KYg==" spinCount="100000" sqref="D18" name="Range1_1_22_1"/>
    <protectedRange algorithmName="SHA-512" hashValue="ON39YdpmFHfN9f47KpiRvqrKx0V9+erV1CNkpWzYhW/Qyc6aT8rEyCrvauWSYGZK2ia3o7vd3akF07acHAFpOA==" saltValue="yVW9XmDwTqEnmpSGai0KYg==" spinCount="100000" sqref="E18:H18" name="Range1_3_8_1"/>
    <protectedRange algorithmName="SHA-512" hashValue="ON39YdpmFHfN9f47KpiRvqrKx0V9+erV1CNkpWzYhW/Qyc6aT8rEyCrvauWSYGZK2ia3o7vd3akF07acHAFpOA==" saltValue="yVW9XmDwTqEnmpSGai0KYg==" spinCount="100000" sqref="I19:J19 B19:C19" name="Range1_71"/>
    <protectedRange algorithmName="SHA-512" hashValue="ON39YdpmFHfN9f47KpiRvqrKx0V9+erV1CNkpWzYhW/Qyc6aT8rEyCrvauWSYGZK2ia3o7vd3akF07acHAFpOA==" saltValue="yVW9XmDwTqEnmpSGai0KYg==" spinCount="100000" sqref="D19" name="Range1_1_61"/>
    <protectedRange algorithmName="SHA-512" hashValue="ON39YdpmFHfN9f47KpiRvqrKx0V9+erV1CNkpWzYhW/Qyc6aT8rEyCrvauWSYGZK2ia3o7vd3akF07acHAFpOA==" saltValue="yVW9XmDwTqEnmpSGai0KYg==" spinCount="100000" sqref="E19:H19" name="Range1_3_20"/>
    <protectedRange algorithmName="SHA-512" hashValue="ON39YdpmFHfN9f47KpiRvqrKx0V9+erV1CNkpWzYhW/Qyc6aT8rEyCrvauWSYGZK2ia3o7vd3akF07acHAFpOA==" saltValue="yVW9XmDwTqEnmpSGai0KYg==" spinCount="100000" sqref="I20:J20 B20:C20" name="Range1_75"/>
    <protectedRange algorithmName="SHA-512" hashValue="ON39YdpmFHfN9f47KpiRvqrKx0V9+erV1CNkpWzYhW/Qyc6aT8rEyCrvauWSYGZK2ia3o7vd3akF07acHAFpOA==" saltValue="yVW9XmDwTqEnmpSGai0KYg==" spinCount="100000" sqref="D20" name="Range1_1_65"/>
    <protectedRange algorithmName="SHA-512" hashValue="ON39YdpmFHfN9f47KpiRvqrKx0V9+erV1CNkpWzYhW/Qyc6aT8rEyCrvauWSYGZK2ia3o7vd3akF07acHAFpOA==" saltValue="yVW9XmDwTqEnmpSGai0KYg==" spinCount="100000" sqref="E20:H20" name="Range1_3_21"/>
    <protectedRange algorithmName="SHA-512" hashValue="ON39YdpmFHfN9f47KpiRvqrKx0V9+erV1CNkpWzYhW/Qyc6aT8rEyCrvauWSYGZK2ia3o7vd3akF07acHAFpOA==" saltValue="yVW9XmDwTqEnmpSGai0KYg==" spinCount="100000" sqref="I21:J21 B21:C21" name="Range1_79"/>
    <protectedRange algorithmName="SHA-512" hashValue="ON39YdpmFHfN9f47KpiRvqrKx0V9+erV1CNkpWzYhW/Qyc6aT8rEyCrvauWSYGZK2ia3o7vd3akF07acHAFpOA==" saltValue="yVW9XmDwTqEnmpSGai0KYg==" spinCount="100000" sqref="D21" name="Range1_1_69"/>
    <protectedRange algorithmName="SHA-512" hashValue="ON39YdpmFHfN9f47KpiRvqrKx0V9+erV1CNkpWzYhW/Qyc6aT8rEyCrvauWSYGZK2ia3o7vd3akF07acHAFpOA==" saltValue="yVW9XmDwTqEnmpSGai0KYg==" spinCount="100000" sqref="E21:H21" name="Range1_3_22"/>
    <protectedRange algorithmName="SHA-512" hashValue="ON39YdpmFHfN9f47KpiRvqrKx0V9+erV1CNkpWzYhW/Qyc6aT8rEyCrvauWSYGZK2ia3o7vd3akF07acHAFpOA==" saltValue="yVW9XmDwTqEnmpSGai0KYg==" spinCount="100000" sqref="I22:J22 B22:C22" name="Range1_81"/>
    <protectedRange algorithmName="SHA-512" hashValue="ON39YdpmFHfN9f47KpiRvqrKx0V9+erV1CNkpWzYhW/Qyc6aT8rEyCrvauWSYGZK2ia3o7vd3akF07acHAFpOA==" saltValue="yVW9XmDwTqEnmpSGai0KYg==" spinCount="100000" sqref="D22" name="Range1_1_71"/>
    <protectedRange algorithmName="SHA-512" hashValue="ON39YdpmFHfN9f47KpiRvqrKx0V9+erV1CNkpWzYhW/Qyc6aT8rEyCrvauWSYGZK2ia3o7vd3akF07acHAFpOA==" saltValue="yVW9XmDwTqEnmpSGai0KYg==" spinCount="100000" sqref="E22:H22" name="Range1_3_23"/>
  </protectedRanges>
  <conditionalFormatting sqref="F2">
    <cfRule type="top10" dxfId="965" priority="144" rank="1"/>
  </conditionalFormatting>
  <conditionalFormatting sqref="I2">
    <cfRule type="top10" dxfId="964" priority="141" rank="1"/>
    <cfRule type="top10" dxfId="963" priority="146" rank="1"/>
  </conditionalFormatting>
  <conditionalFormatting sqref="E2">
    <cfRule type="top10" dxfId="962" priority="145" rank="1"/>
  </conditionalFormatting>
  <conditionalFormatting sqref="G2">
    <cfRule type="top10" dxfId="961" priority="143" rank="1"/>
  </conditionalFormatting>
  <conditionalFormatting sqref="H2">
    <cfRule type="top10" dxfId="960" priority="142" rank="1"/>
  </conditionalFormatting>
  <conditionalFormatting sqref="J2">
    <cfRule type="top10" dxfId="959" priority="140" rank="1"/>
  </conditionalFormatting>
  <conditionalFormatting sqref="F3">
    <cfRule type="top10" dxfId="958" priority="137" rank="1"/>
  </conditionalFormatting>
  <conditionalFormatting sqref="I3">
    <cfRule type="top10" dxfId="957" priority="134" rank="1"/>
    <cfRule type="top10" dxfId="956" priority="139" rank="1"/>
  </conditionalFormatting>
  <conditionalFormatting sqref="E3">
    <cfRule type="top10" dxfId="955" priority="138" rank="1"/>
  </conditionalFormatting>
  <conditionalFormatting sqref="G3">
    <cfRule type="top10" dxfId="954" priority="136" rank="1"/>
  </conditionalFormatting>
  <conditionalFormatting sqref="H3">
    <cfRule type="top10" dxfId="953" priority="135" rank="1"/>
  </conditionalFormatting>
  <conditionalFormatting sqref="J3">
    <cfRule type="top10" dxfId="952" priority="133" rank="1"/>
  </conditionalFormatting>
  <conditionalFormatting sqref="F4">
    <cfRule type="top10" dxfId="951" priority="130" rank="1"/>
  </conditionalFormatting>
  <conditionalFormatting sqref="I4">
    <cfRule type="top10" dxfId="950" priority="127" rank="1"/>
    <cfRule type="top10" dxfId="949" priority="132" rank="1"/>
  </conditionalFormatting>
  <conditionalFormatting sqref="E4">
    <cfRule type="top10" dxfId="948" priority="131" rank="1"/>
  </conditionalFormatting>
  <conditionalFormatting sqref="G4">
    <cfRule type="top10" dxfId="947" priority="129" rank="1"/>
  </conditionalFormatting>
  <conditionalFormatting sqref="H4">
    <cfRule type="top10" dxfId="946" priority="128" rank="1"/>
  </conditionalFormatting>
  <conditionalFormatting sqref="J4">
    <cfRule type="top10" dxfId="945" priority="126" rank="1"/>
  </conditionalFormatting>
  <conditionalFormatting sqref="F5">
    <cfRule type="top10" dxfId="944" priority="123" rank="1"/>
  </conditionalFormatting>
  <conditionalFormatting sqref="I5">
    <cfRule type="top10" dxfId="943" priority="120" rank="1"/>
    <cfRule type="top10" dxfId="942" priority="125" rank="1"/>
  </conditionalFormatting>
  <conditionalFormatting sqref="E5">
    <cfRule type="top10" dxfId="941" priority="124" rank="1"/>
  </conditionalFormatting>
  <conditionalFormatting sqref="G5">
    <cfRule type="top10" dxfId="940" priority="122" rank="1"/>
  </conditionalFormatting>
  <conditionalFormatting sqref="H5">
    <cfRule type="top10" dxfId="939" priority="121" rank="1"/>
  </conditionalFormatting>
  <conditionalFormatting sqref="J5">
    <cfRule type="top10" dxfId="938" priority="119" rank="1"/>
  </conditionalFormatting>
  <conditionalFormatting sqref="F6">
    <cfRule type="top10" dxfId="937" priority="116" rank="1"/>
  </conditionalFormatting>
  <conditionalFormatting sqref="I6">
    <cfRule type="top10" dxfId="936" priority="113" rank="1"/>
    <cfRule type="top10" dxfId="935" priority="118" rank="1"/>
  </conditionalFormatting>
  <conditionalFormatting sqref="E6">
    <cfRule type="top10" dxfId="934" priority="117" rank="1"/>
  </conditionalFormatting>
  <conditionalFormatting sqref="G6">
    <cfRule type="top10" dxfId="933" priority="115" rank="1"/>
  </conditionalFormatting>
  <conditionalFormatting sqref="H6">
    <cfRule type="top10" dxfId="932" priority="114" rank="1"/>
  </conditionalFormatting>
  <conditionalFormatting sqref="J6">
    <cfRule type="top10" dxfId="931" priority="112" rank="1"/>
  </conditionalFormatting>
  <conditionalFormatting sqref="F7">
    <cfRule type="top10" dxfId="930" priority="109" rank="1"/>
  </conditionalFormatting>
  <conditionalFormatting sqref="I7">
    <cfRule type="top10" dxfId="929" priority="106" rank="1"/>
    <cfRule type="top10" dxfId="928" priority="111" rank="1"/>
  </conditionalFormatting>
  <conditionalFormatting sqref="E7">
    <cfRule type="top10" dxfId="927" priority="110" rank="1"/>
  </conditionalFormatting>
  <conditionalFormatting sqref="G7">
    <cfRule type="top10" dxfId="926" priority="108" rank="1"/>
  </conditionalFormatting>
  <conditionalFormatting sqref="H7">
    <cfRule type="top10" dxfId="925" priority="107" rank="1"/>
  </conditionalFormatting>
  <conditionalFormatting sqref="J7">
    <cfRule type="top10" dxfId="924" priority="105" rank="1"/>
  </conditionalFormatting>
  <conditionalFormatting sqref="F8">
    <cfRule type="top10" dxfId="923" priority="103" rank="1"/>
  </conditionalFormatting>
  <conditionalFormatting sqref="G8">
    <cfRule type="top10" dxfId="922" priority="102" rank="1"/>
  </conditionalFormatting>
  <conditionalFormatting sqref="H8">
    <cfRule type="top10" dxfId="921" priority="101" rank="1"/>
  </conditionalFormatting>
  <conditionalFormatting sqref="I8">
    <cfRule type="top10" dxfId="920" priority="99" rank="1"/>
  </conditionalFormatting>
  <conditionalFormatting sqref="J8">
    <cfRule type="top10" dxfId="919" priority="100" rank="1"/>
  </conditionalFormatting>
  <conditionalFormatting sqref="E8">
    <cfRule type="top10" dxfId="918" priority="104" rank="1"/>
  </conditionalFormatting>
  <conditionalFormatting sqref="F9">
    <cfRule type="top10" dxfId="917" priority="92" rank="1"/>
  </conditionalFormatting>
  <conditionalFormatting sqref="I9">
    <cfRule type="top10" dxfId="916" priority="93" rank="1"/>
    <cfRule type="top10" dxfId="915" priority="94" rank="1"/>
  </conditionalFormatting>
  <conditionalFormatting sqref="E9">
    <cfRule type="top10" dxfId="914" priority="95" rank="1"/>
  </conditionalFormatting>
  <conditionalFormatting sqref="G9">
    <cfRule type="top10" dxfId="913" priority="96" rank="1"/>
  </conditionalFormatting>
  <conditionalFormatting sqref="H9">
    <cfRule type="top10" dxfId="912" priority="97" rank="1"/>
  </conditionalFormatting>
  <conditionalFormatting sqref="J9">
    <cfRule type="top10" dxfId="911" priority="98" rank="1"/>
  </conditionalFormatting>
  <conditionalFormatting sqref="F10">
    <cfRule type="top10" dxfId="910" priority="89" rank="1"/>
  </conditionalFormatting>
  <conditionalFormatting sqref="I10">
    <cfRule type="top10" dxfId="909" priority="86" rank="1"/>
    <cfRule type="top10" dxfId="908" priority="91" rank="1"/>
  </conditionalFormatting>
  <conditionalFormatting sqref="E10">
    <cfRule type="top10" dxfId="907" priority="90" rank="1"/>
  </conditionalFormatting>
  <conditionalFormatting sqref="G10">
    <cfRule type="top10" dxfId="906" priority="88" rank="1"/>
  </conditionalFormatting>
  <conditionalFormatting sqref="H10">
    <cfRule type="top10" dxfId="905" priority="87" rank="1"/>
  </conditionalFormatting>
  <conditionalFormatting sqref="J10">
    <cfRule type="top10" dxfId="904" priority="85" rank="1"/>
  </conditionalFormatting>
  <conditionalFormatting sqref="F11">
    <cfRule type="top10" dxfId="903" priority="82" rank="1"/>
  </conditionalFormatting>
  <conditionalFormatting sqref="I11">
    <cfRule type="top10" dxfId="902" priority="79" rank="1"/>
    <cfRule type="top10" dxfId="901" priority="84" rank="1"/>
  </conditionalFormatting>
  <conditionalFormatting sqref="E11">
    <cfRule type="top10" dxfId="900" priority="83" rank="1"/>
  </conditionalFormatting>
  <conditionalFormatting sqref="G11">
    <cfRule type="top10" dxfId="899" priority="81" rank="1"/>
  </conditionalFormatting>
  <conditionalFormatting sqref="H11">
    <cfRule type="top10" dxfId="898" priority="80" rank="1"/>
  </conditionalFormatting>
  <conditionalFormatting sqref="J11">
    <cfRule type="top10" dxfId="897" priority="78" rank="1"/>
  </conditionalFormatting>
  <conditionalFormatting sqref="F12">
    <cfRule type="top10" dxfId="896" priority="75" rank="1"/>
  </conditionalFormatting>
  <conditionalFormatting sqref="I12">
    <cfRule type="top10" dxfId="895" priority="72" rank="1"/>
    <cfRule type="top10" dxfId="894" priority="77" rank="1"/>
  </conditionalFormatting>
  <conditionalFormatting sqref="E12">
    <cfRule type="top10" dxfId="893" priority="76" rank="1"/>
  </conditionalFormatting>
  <conditionalFormatting sqref="G12">
    <cfRule type="top10" dxfId="892" priority="74" rank="1"/>
  </conditionalFormatting>
  <conditionalFormatting sqref="H12">
    <cfRule type="top10" dxfId="891" priority="73" rank="1"/>
  </conditionalFormatting>
  <conditionalFormatting sqref="J12">
    <cfRule type="top10" dxfId="890" priority="71" rank="1"/>
  </conditionalFormatting>
  <conditionalFormatting sqref="F13">
    <cfRule type="top10" dxfId="889" priority="68" rank="1"/>
  </conditionalFormatting>
  <conditionalFormatting sqref="I13">
    <cfRule type="top10" dxfId="888" priority="65" rank="1"/>
    <cfRule type="top10" dxfId="887" priority="70" rank="1"/>
  </conditionalFormatting>
  <conditionalFormatting sqref="E13">
    <cfRule type="top10" dxfId="886" priority="69" rank="1"/>
  </conditionalFormatting>
  <conditionalFormatting sqref="G13">
    <cfRule type="top10" dxfId="885" priority="67" rank="1"/>
  </conditionalFormatting>
  <conditionalFormatting sqref="H13">
    <cfRule type="top10" dxfId="884" priority="66" rank="1"/>
  </conditionalFormatting>
  <conditionalFormatting sqref="J13">
    <cfRule type="top10" dxfId="883" priority="64" rank="1"/>
  </conditionalFormatting>
  <conditionalFormatting sqref="F14">
    <cfRule type="top10" dxfId="882" priority="61" rank="1"/>
  </conditionalFormatting>
  <conditionalFormatting sqref="I14">
    <cfRule type="top10" dxfId="881" priority="58" rank="1"/>
    <cfRule type="top10" dxfId="880" priority="63" rank="1"/>
  </conditionalFormatting>
  <conditionalFormatting sqref="E14">
    <cfRule type="top10" dxfId="879" priority="62" rank="1"/>
  </conditionalFormatting>
  <conditionalFormatting sqref="G14">
    <cfRule type="top10" dxfId="878" priority="60" rank="1"/>
  </conditionalFormatting>
  <conditionalFormatting sqref="H14">
    <cfRule type="top10" dxfId="877" priority="59" rank="1"/>
  </conditionalFormatting>
  <conditionalFormatting sqref="J14">
    <cfRule type="top10" dxfId="876" priority="57" rank="1"/>
  </conditionalFormatting>
  <conditionalFormatting sqref="F15">
    <cfRule type="top10" dxfId="875" priority="54" rank="1"/>
  </conditionalFormatting>
  <conditionalFormatting sqref="I15">
    <cfRule type="top10" dxfId="874" priority="51" rank="1"/>
    <cfRule type="top10" dxfId="873" priority="56" rank="1"/>
  </conditionalFormatting>
  <conditionalFormatting sqref="E15">
    <cfRule type="top10" dxfId="872" priority="55" rank="1"/>
  </conditionalFormatting>
  <conditionalFormatting sqref="G15">
    <cfRule type="top10" dxfId="871" priority="53" rank="1"/>
  </conditionalFormatting>
  <conditionalFormatting sqref="H15">
    <cfRule type="top10" dxfId="870" priority="52" rank="1"/>
  </conditionalFormatting>
  <conditionalFormatting sqref="J15">
    <cfRule type="top10" dxfId="869" priority="50" rank="1"/>
  </conditionalFormatting>
  <conditionalFormatting sqref="F16">
    <cfRule type="top10" dxfId="868" priority="47" rank="1"/>
  </conditionalFormatting>
  <conditionalFormatting sqref="I16">
    <cfRule type="top10" dxfId="867" priority="44" rank="1"/>
    <cfRule type="top10" dxfId="866" priority="49" rank="1"/>
  </conditionalFormatting>
  <conditionalFormatting sqref="E16">
    <cfRule type="top10" dxfId="865" priority="48" rank="1"/>
  </conditionalFormatting>
  <conditionalFormatting sqref="G16">
    <cfRule type="top10" dxfId="864" priority="46" rank="1"/>
  </conditionalFormatting>
  <conditionalFormatting sqref="H16">
    <cfRule type="top10" dxfId="863" priority="45" rank="1"/>
  </conditionalFormatting>
  <conditionalFormatting sqref="J16">
    <cfRule type="top10" dxfId="862" priority="43" rank="1"/>
  </conditionalFormatting>
  <conditionalFormatting sqref="F17">
    <cfRule type="top10" dxfId="861" priority="40" rank="1"/>
  </conditionalFormatting>
  <conditionalFormatting sqref="I17">
    <cfRule type="top10" dxfId="860" priority="37" rank="1"/>
    <cfRule type="top10" dxfId="859" priority="42" rank="1"/>
  </conditionalFormatting>
  <conditionalFormatting sqref="E17">
    <cfRule type="top10" dxfId="858" priority="41" rank="1"/>
  </conditionalFormatting>
  <conditionalFormatting sqref="G17">
    <cfRule type="top10" dxfId="857" priority="39" rank="1"/>
  </conditionalFormatting>
  <conditionalFormatting sqref="H17">
    <cfRule type="top10" dxfId="856" priority="38" rank="1"/>
  </conditionalFormatting>
  <conditionalFormatting sqref="J17">
    <cfRule type="top10" dxfId="855" priority="36" rank="1"/>
  </conditionalFormatting>
  <conditionalFormatting sqref="F18">
    <cfRule type="top10" dxfId="854" priority="33" rank="1"/>
  </conditionalFormatting>
  <conditionalFormatting sqref="I18">
    <cfRule type="top10" dxfId="853" priority="30" rank="1"/>
    <cfRule type="top10" dxfId="852" priority="35" rank="1"/>
  </conditionalFormatting>
  <conditionalFormatting sqref="E18">
    <cfRule type="top10" dxfId="851" priority="34" rank="1"/>
  </conditionalFormatting>
  <conditionalFormatting sqref="G18">
    <cfRule type="top10" dxfId="850" priority="32" rank="1"/>
  </conditionalFormatting>
  <conditionalFormatting sqref="H18">
    <cfRule type="top10" dxfId="849" priority="31" rank="1"/>
  </conditionalFormatting>
  <conditionalFormatting sqref="J18">
    <cfRule type="top10" dxfId="848" priority="29" rank="1"/>
  </conditionalFormatting>
  <conditionalFormatting sqref="F19">
    <cfRule type="top10" dxfId="847" priority="26" rank="1"/>
  </conditionalFormatting>
  <conditionalFormatting sqref="I19">
    <cfRule type="top10" dxfId="846" priority="23" rank="1"/>
    <cfRule type="top10" dxfId="845" priority="28" rank="1"/>
  </conditionalFormatting>
  <conditionalFormatting sqref="E19">
    <cfRule type="top10" dxfId="844" priority="27" rank="1"/>
  </conditionalFormatting>
  <conditionalFormatting sqref="G19">
    <cfRule type="top10" dxfId="843" priority="25" rank="1"/>
  </conditionalFormatting>
  <conditionalFormatting sqref="H19">
    <cfRule type="top10" dxfId="842" priority="24" rank="1"/>
  </conditionalFormatting>
  <conditionalFormatting sqref="J19">
    <cfRule type="top10" dxfId="841" priority="22" rank="1"/>
  </conditionalFormatting>
  <conditionalFormatting sqref="F20">
    <cfRule type="top10" dxfId="840" priority="19" rank="1"/>
  </conditionalFormatting>
  <conditionalFormatting sqref="I20">
    <cfRule type="top10" dxfId="839" priority="16" rank="1"/>
    <cfRule type="top10" dxfId="838" priority="21" rank="1"/>
  </conditionalFormatting>
  <conditionalFormatting sqref="E20">
    <cfRule type="top10" dxfId="837" priority="20" rank="1"/>
  </conditionalFormatting>
  <conditionalFormatting sqref="G20">
    <cfRule type="top10" dxfId="836" priority="18" rank="1"/>
  </conditionalFormatting>
  <conditionalFormatting sqref="H20">
    <cfRule type="top10" dxfId="835" priority="17" rank="1"/>
  </conditionalFormatting>
  <conditionalFormatting sqref="J20">
    <cfRule type="top10" dxfId="834" priority="15" rank="1"/>
  </conditionalFormatting>
  <conditionalFormatting sqref="F21">
    <cfRule type="top10" dxfId="833" priority="12" rank="1"/>
  </conditionalFormatting>
  <conditionalFormatting sqref="I21">
    <cfRule type="top10" dxfId="832" priority="9" rank="1"/>
    <cfRule type="top10" dxfId="831" priority="14" rank="1"/>
  </conditionalFormatting>
  <conditionalFormatting sqref="E21">
    <cfRule type="top10" dxfId="830" priority="13" rank="1"/>
  </conditionalFormatting>
  <conditionalFormatting sqref="G21">
    <cfRule type="top10" dxfId="829" priority="11" rank="1"/>
  </conditionalFormatting>
  <conditionalFormatting sqref="H21">
    <cfRule type="top10" dxfId="828" priority="10" rank="1"/>
  </conditionalFormatting>
  <conditionalFormatting sqref="J21">
    <cfRule type="top10" dxfId="827" priority="8" rank="1"/>
  </conditionalFormatting>
  <conditionalFormatting sqref="F22">
    <cfRule type="top10" dxfId="826" priority="5" rank="1"/>
  </conditionalFormatting>
  <conditionalFormatting sqref="I22">
    <cfRule type="top10" dxfId="825" priority="2" rank="1"/>
    <cfRule type="top10" dxfId="824" priority="7" rank="1"/>
  </conditionalFormatting>
  <conditionalFormatting sqref="E22">
    <cfRule type="top10" dxfId="823" priority="6" rank="1"/>
  </conditionalFormatting>
  <conditionalFormatting sqref="G22">
    <cfRule type="top10" dxfId="822" priority="4" rank="1"/>
  </conditionalFormatting>
  <conditionalFormatting sqref="H22">
    <cfRule type="top10" dxfId="821" priority="3" rank="1"/>
  </conditionalFormatting>
  <conditionalFormatting sqref="J22">
    <cfRule type="top10" dxfId="820" priority="1" rank="1"/>
  </conditionalFormatting>
  <hyperlinks>
    <hyperlink ref="Q1" location="'Kentucky Rankings'!A1" display="Back to Ranking" xr:uid="{873F871F-60B3-4799-A546-750A244AFB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2A1E40-37FD-4236-9022-B5927F1F1C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E512-0255-465B-BCF7-992525D12903}">
  <sheetPr codeName="Sheet52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89</v>
      </c>
      <c r="C2" s="21">
        <v>44458</v>
      </c>
      <c r="D2" s="22" t="s">
        <v>58</v>
      </c>
      <c r="E2" s="23">
        <v>199</v>
      </c>
      <c r="F2" s="23">
        <v>199</v>
      </c>
      <c r="G2" s="23">
        <v>198</v>
      </c>
      <c r="H2" s="23">
        <v>196</v>
      </c>
      <c r="I2" s="23"/>
      <c r="J2" s="23"/>
      <c r="K2" s="24">
        <v>4</v>
      </c>
      <c r="L2" s="24">
        <v>792</v>
      </c>
      <c r="M2" s="25">
        <v>198</v>
      </c>
      <c r="N2" s="26">
        <v>2</v>
      </c>
      <c r="O2" s="27">
        <v>200</v>
      </c>
    </row>
    <row r="4" spans="1:17" x14ac:dyDescent="0.3">
      <c r="K4" s="7">
        <f>SUM(K2:K3)</f>
        <v>4</v>
      </c>
      <c r="L4" s="7">
        <f>SUM(L2:L3)</f>
        <v>792</v>
      </c>
      <c r="M4" s="13">
        <f>SUM(L4/K4)</f>
        <v>198</v>
      </c>
      <c r="N4" s="7">
        <f>SUM(N2:N3)</f>
        <v>2</v>
      </c>
      <c r="O4" s="13">
        <f>SUM(M4+N4)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8_1"/>
    <protectedRange algorithmName="SHA-512" hashValue="ON39YdpmFHfN9f47KpiRvqrKx0V9+erV1CNkpWzYhW/Qyc6aT8rEyCrvauWSYGZK2ia3o7vd3akF07acHAFpOA==" saltValue="yVW9XmDwTqEnmpSGai0KYg==" spinCount="100000" sqref="D2" name="Range1_1_57_1"/>
    <protectedRange algorithmName="SHA-512" hashValue="ON39YdpmFHfN9f47KpiRvqrKx0V9+erV1CNkpWzYhW/Qyc6aT8rEyCrvauWSYGZK2ia3o7vd3akF07acHAFpOA==" saltValue="yVW9XmDwTqEnmpSGai0KYg==" spinCount="100000" sqref="E2:H2" name="Range1_3_19_1"/>
  </protectedRanges>
  <conditionalFormatting sqref="F2">
    <cfRule type="top10" dxfId="819" priority="5" rank="1"/>
  </conditionalFormatting>
  <conditionalFormatting sqref="I2">
    <cfRule type="top10" dxfId="818" priority="2" rank="1"/>
    <cfRule type="top10" dxfId="817" priority="7" rank="1"/>
  </conditionalFormatting>
  <conditionalFormatting sqref="E2">
    <cfRule type="top10" dxfId="816" priority="6" rank="1"/>
  </conditionalFormatting>
  <conditionalFormatting sqref="G2">
    <cfRule type="top10" dxfId="815" priority="4" rank="1"/>
  </conditionalFormatting>
  <conditionalFormatting sqref="H2">
    <cfRule type="top10" dxfId="814" priority="3" rank="1"/>
  </conditionalFormatting>
  <conditionalFormatting sqref="J2">
    <cfRule type="top10" dxfId="813" priority="1" rank="1"/>
  </conditionalFormatting>
  <hyperlinks>
    <hyperlink ref="Q1" location="'Kentucky Rankings'!A1" display="Back to Ranking" xr:uid="{B73C81FC-B818-47FC-8FB1-1FE004073A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7DB75A-944B-475F-9118-0A3017F85C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4B63-ED95-4A46-9BBC-B573720A8EE2}">
  <sheetPr codeName="Sheet22"/>
  <dimension ref="A1:Q6"/>
  <sheetViews>
    <sheetView workbookViewId="0">
      <selection activeCell="A4" sqref="A4:O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64</v>
      </c>
      <c r="C2" s="21">
        <v>44332</v>
      </c>
      <c r="D2" s="22" t="s">
        <v>49</v>
      </c>
      <c r="E2" s="23">
        <v>182</v>
      </c>
      <c r="F2" s="23">
        <v>180</v>
      </c>
      <c r="G2" s="23">
        <v>188</v>
      </c>
      <c r="H2" s="23">
        <v>191</v>
      </c>
      <c r="I2" s="23"/>
      <c r="J2" s="23"/>
      <c r="K2" s="24">
        <v>4</v>
      </c>
      <c r="L2" s="24">
        <v>741</v>
      </c>
      <c r="M2" s="25">
        <v>185.25</v>
      </c>
      <c r="N2" s="26">
        <v>4</v>
      </c>
      <c r="O2" s="27">
        <v>189.25</v>
      </c>
    </row>
    <row r="3" spans="1:17" x14ac:dyDescent="0.3">
      <c r="A3" s="19" t="s">
        <v>52</v>
      </c>
      <c r="B3" s="20" t="s">
        <v>64</v>
      </c>
      <c r="C3" s="21">
        <v>44353</v>
      </c>
      <c r="D3" s="22" t="s">
        <v>49</v>
      </c>
      <c r="E3" s="23">
        <v>186</v>
      </c>
      <c r="F3" s="23">
        <v>185</v>
      </c>
      <c r="G3" s="23">
        <v>185</v>
      </c>
      <c r="H3" s="23">
        <v>189</v>
      </c>
      <c r="I3" s="23">
        <v>185</v>
      </c>
      <c r="J3" s="23">
        <v>185</v>
      </c>
      <c r="K3" s="24">
        <v>6</v>
      </c>
      <c r="L3" s="24">
        <v>1115</v>
      </c>
      <c r="M3" s="25">
        <v>185.83333333333334</v>
      </c>
      <c r="N3" s="26">
        <v>4</v>
      </c>
      <c r="O3" s="27">
        <v>189.83333333333334</v>
      </c>
    </row>
    <row r="4" spans="1:17" x14ac:dyDescent="0.3">
      <c r="A4" s="19" t="s">
        <v>52</v>
      </c>
      <c r="B4" s="20" t="s">
        <v>64</v>
      </c>
      <c r="C4" s="21">
        <v>44366</v>
      </c>
      <c r="D4" s="22" t="s">
        <v>58</v>
      </c>
      <c r="E4" s="23">
        <v>187</v>
      </c>
      <c r="F4" s="23">
        <v>179</v>
      </c>
      <c r="G4" s="23">
        <v>184</v>
      </c>
      <c r="H4" s="23">
        <v>186</v>
      </c>
      <c r="I4" s="23"/>
      <c r="J4" s="23"/>
      <c r="K4" s="24">
        <v>4</v>
      </c>
      <c r="L4" s="24">
        <v>736</v>
      </c>
      <c r="M4" s="25">
        <v>184</v>
      </c>
      <c r="N4" s="26">
        <v>2</v>
      </c>
      <c r="O4" s="27">
        <v>186</v>
      </c>
    </row>
    <row r="6" spans="1:17" x14ac:dyDescent="0.3">
      <c r="K6" s="7">
        <f>SUM(K2:K5)</f>
        <v>14</v>
      </c>
      <c r="L6" s="7">
        <f>SUM(L2:L5)</f>
        <v>2592</v>
      </c>
      <c r="M6" s="13">
        <f>SUM(L6/K6)</f>
        <v>185.14285714285714</v>
      </c>
      <c r="N6" s="7">
        <f>SUM(N2:N5)</f>
        <v>10</v>
      </c>
      <c r="O6" s="13">
        <f>SUM(M6+N6)</f>
        <v>195.14285714285714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B3:C3 E3:J3" name="Range1_19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B4:C4 E4:J4" name="Range1_34"/>
    <protectedRange algorithmName="SHA-512" hashValue="ON39YdpmFHfN9f47KpiRvqrKx0V9+erV1CNkpWzYhW/Qyc6aT8rEyCrvauWSYGZK2ia3o7vd3akF07acHAFpOA==" saltValue="yVW9XmDwTqEnmpSGai0KYg==" spinCount="100000" sqref="D4" name="Range1_1_26"/>
  </protectedRanges>
  <conditionalFormatting sqref="F2">
    <cfRule type="top10" dxfId="812" priority="13" rank="1"/>
  </conditionalFormatting>
  <conditionalFormatting sqref="G2">
    <cfRule type="top10" dxfId="811" priority="14" rank="1"/>
  </conditionalFormatting>
  <conditionalFormatting sqref="H2">
    <cfRule type="top10" dxfId="810" priority="15" rank="1"/>
  </conditionalFormatting>
  <conditionalFormatting sqref="I2">
    <cfRule type="top10" dxfId="809" priority="16" rank="1"/>
  </conditionalFormatting>
  <conditionalFormatting sqref="J2">
    <cfRule type="top10" dxfId="808" priority="17" rank="1"/>
  </conditionalFormatting>
  <conditionalFormatting sqref="E2">
    <cfRule type="top10" dxfId="807" priority="18" rank="1"/>
  </conditionalFormatting>
  <conditionalFormatting sqref="F3">
    <cfRule type="top10" dxfId="806" priority="7" rank="1"/>
  </conditionalFormatting>
  <conditionalFormatting sqref="G3">
    <cfRule type="top10" dxfId="805" priority="8" rank="1"/>
  </conditionalFormatting>
  <conditionalFormatting sqref="H3">
    <cfRule type="top10" dxfId="804" priority="9" rank="1"/>
  </conditionalFormatting>
  <conditionalFormatting sqref="I3">
    <cfRule type="top10" dxfId="803" priority="10" rank="1"/>
  </conditionalFormatting>
  <conditionalFormatting sqref="J3">
    <cfRule type="top10" dxfId="802" priority="11" rank="1"/>
  </conditionalFormatting>
  <conditionalFormatting sqref="E3">
    <cfRule type="top10" dxfId="801" priority="12" rank="1"/>
  </conditionalFormatting>
  <conditionalFormatting sqref="F4">
    <cfRule type="top10" dxfId="800" priority="1" rank="1"/>
  </conditionalFormatting>
  <conditionalFormatting sqref="G4">
    <cfRule type="top10" dxfId="799" priority="2" rank="1"/>
  </conditionalFormatting>
  <conditionalFormatting sqref="H4">
    <cfRule type="top10" dxfId="798" priority="3" rank="1"/>
  </conditionalFormatting>
  <conditionalFormatting sqref="I4">
    <cfRule type="top10" dxfId="797" priority="4" rank="1"/>
  </conditionalFormatting>
  <conditionalFormatting sqref="J4">
    <cfRule type="top10" dxfId="796" priority="5" rank="1"/>
  </conditionalFormatting>
  <conditionalFormatting sqref="E4">
    <cfRule type="top10" dxfId="795" priority="6" rank="1"/>
  </conditionalFormatting>
  <hyperlinks>
    <hyperlink ref="Q1" location="'Kentucky Rankings'!A1" display="Back to Ranking" xr:uid="{24F84F62-49E7-4BB0-8A66-C9CE87734B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6FD62C-3F20-4EE7-BC84-B15D1A5DB5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FFCB-116F-48D9-8894-72D36C565CA4}">
  <sheetPr codeName="Sheet23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65</v>
      </c>
      <c r="C2" s="21">
        <v>44342</v>
      </c>
      <c r="D2" s="22" t="s">
        <v>49</v>
      </c>
      <c r="E2" s="23">
        <v>198</v>
      </c>
      <c r="F2" s="23">
        <v>199</v>
      </c>
      <c r="G2" s="23">
        <v>200.01</v>
      </c>
      <c r="H2" s="23">
        <v>197</v>
      </c>
      <c r="I2" s="23"/>
      <c r="J2" s="23"/>
      <c r="K2" s="24">
        <v>4</v>
      </c>
      <c r="L2" s="24">
        <v>794.01</v>
      </c>
      <c r="M2" s="25">
        <v>198.5025</v>
      </c>
      <c r="N2" s="26">
        <v>7</v>
      </c>
      <c r="O2" s="27">
        <v>205.5025</v>
      </c>
    </row>
    <row r="4" spans="1:17" x14ac:dyDescent="0.3">
      <c r="K4" s="7">
        <f>SUM(K2:K3)</f>
        <v>4</v>
      </c>
      <c r="L4" s="7">
        <f>SUM(L2:L3)</f>
        <v>794.01</v>
      </c>
      <c r="M4" s="13">
        <f>SUM(L4/K4)</f>
        <v>198.5025</v>
      </c>
      <c r="N4" s="7">
        <f>SUM(N2:N3)</f>
        <v>7</v>
      </c>
      <c r="O4" s="13">
        <f>SUM(M4+N4)</f>
        <v>205.5025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794" priority="5" rank="1"/>
  </conditionalFormatting>
  <conditionalFormatting sqref="I2">
    <cfRule type="top10" dxfId="793" priority="2" rank="1"/>
    <cfRule type="top10" dxfId="792" priority="7" rank="1"/>
  </conditionalFormatting>
  <conditionalFormatting sqref="E2">
    <cfRule type="top10" dxfId="791" priority="6" rank="1"/>
  </conditionalFormatting>
  <conditionalFormatting sqref="G2">
    <cfRule type="top10" dxfId="790" priority="4" rank="1"/>
  </conditionalFormatting>
  <conditionalFormatting sqref="H2">
    <cfRule type="top10" dxfId="789" priority="3" rank="1"/>
  </conditionalFormatting>
  <conditionalFormatting sqref="J2">
    <cfRule type="top10" dxfId="788" priority="1" rank="1"/>
  </conditionalFormatting>
  <hyperlinks>
    <hyperlink ref="Q1" location="'Kentucky Rankings'!A1" display="Back to Ranking" xr:uid="{65DFFDBF-8CBF-4696-B49F-72F97B2382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C5F81D-1D9B-475C-B29A-8DAE1F49FE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sheetPr codeName="Sheet24"/>
  <dimension ref="A1:Q2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23</v>
      </c>
      <c r="B2" s="20" t="s">
        <v>25</v>
      </c>
      <c r="C2" s="21">
        <v>44275</v>
      </c>
      <c r="D2" s="22" t="s">
        <v>28</v>
      </c>
      <c r="E2" s="23">
        <v>183</v>
      </c>
      <c r="F2" s="23">
        <v>185</v>
      </c>
      <c r="G2" s="23">
        <v>181</v>
      </c>
      <c r="H2" s="23">
        <v>176</v>
      </c>
      <c r="I2" s="23"/>
      <c r="J2" s="23"/>
      <c r="K2" s="24">
        <v>4</v>
      </c>
      <c r="L2" s="24">
        <v>725</v>
      </c>
      <c r="M2" s="25">
        <v>181.25</v>
      </c>
      <c r="N2" s="26">
        <v>13</v>
      </c>
      <c r="O2" s="27">
        <v>194.25</v>
      </c>
    </row>
    <row r="3" spans="1:17" x14ac:dyDescent="0.3">
      <c r="A3" s="19" t="s">
        <v>23</v>
      </c>
      <c r="B3" s="20" t="s">
        <v>25</v>
      </c>
      <c r="C3" s="21">
        <v>44336</v>
      </c>
      <c r="D3" s="22" t="s">
        <v>28</v>
      </c>
      <c r="E3" s="23">
        <v>170</v>
      </c>
      <c r="F3" s="23">
        <v>175</v>
      </c>
      <c r="G3" s="23">
        <v>184</v>
      </c>
      <c r="H3" s="23"/>
      <c r="I3" s="23"/>
      <c r="J3" s="23"/>
      <c r="K3" s="24">
        <v>3</v>
      </c>
      <c r="L3" s="24">
        <v>529</v>
      </c>
      <c r="M3" s="25">
        <v>176.33333333333334</v>
      </c>
      <c r="N3" s="26">
        <v>5</v>
      </c>
      <c r="O3" s="27">
        <v>181.33333333333334</v>
      </c>
    </row>
    <row r="4" spans="1:17" x14ac:dyDescent="0.3">
      <c r="A4" s="19" t="s">
        <v>70</v>
      </c>
      <c r="B4" s="20" t="s">
        <v>25</v>
      </c>
      <c r="C4" s="21">
        <v>44364</v>
      </c>
      <c r="D4" s="22" t="s">
        <v>28</v>
      </c>
      <c r="E4" s="23">
        <v>169</v>
      </c>
      <c r="F4" s="23">
        <v>180.001</v>
      </c>
      <c r="G4" s="23">
        <v>176</v>
      </c>
      <c r="H4" s="23"/>
      <c r="I4" s="23"/>
      <c r="J4" s="23"/>
      <c r="K4" s="24">
        <v>3</v>
      </c>
      <c r="L4" s="24">
        <v>525.00099999999998</v>
      </c>
      <c r="M4" s="25">
        <v>175.00033333333332</v>
      </c>
      <c r="N4" s="26">
        <v>6</v>
      </c>
      <c r="O4" s="27">
        <v>181.00033333333332</v>
      </c>
    </row>
    <row r="7" spans="1:17" x14ac:dyDescent="0.3">
      <c r="K7" s="7">
        <f>SUM(K2:K6)</f>
        <v>10</v>
      </c>
      <c r="L7" s="7">
        <f>SUM(L2:L6)</f>
        <v>1779.001</v>
      </c>
      <c r="M7" s="13">
        <f>SUM(L7/K7)</f>
        <v>177.90010000000001</v>
      </c>
      <c r="N7" s="7">
        <f>SUM(N2:N6)</f>
        <v>24</v>
      </c>
      <c r="O7" s="13">
        <f>SUM(M7+N7)</f>
        <v>201.90010000000001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19" t="s">
        <v>52</v>
      </c>
      <c r="B17" s="20" t="s">
        <v>25</v>
      </c>
      <c r="C17" s="21">
        <v>44462</v>
      </c>
      <c r="D17" s="22" t="s">
        <v>28</v>
      </c>
      <c r="E17" s="23">
        <v>178</v>
      </c>
      <c r="F17" s="23">
        <v>178</v>
      </c>
      <c r="G17" s="23">
        <v>180</v>
      </c>
      <c r="H17" s="23">
        <v>181</v>
      </c>
      <c r="I17" s="23"/>
      <c r="J17" s="23"/>
      <c r="K17" s="24">
        <v>4</v>
      </c>
      <c r="L17" s="24">
        <v>717</v>
      </c>
      <c r="M17" s="25">
        <v>179.25</v>
      </c>
      <c r="N17" s="26">
        <v>4</v>
      </c>
      <c r="O17" s="27">
        <v>183.25</v>
      </c>
    </row>
    <row r="20" spans="1:15" x14ac:dyDescent="0.3">
      <c r="K20" s="7">
        <f>SUM(K17:K19)</f>
        <v>4</v>
      </c>
      <c r="L20" s="7">
        <f>SUM(L17:L19)</f>
        <v>717</v>
      </c>
      <c r="M20" s="13">
        <f>SUM(L20/K20)</f>
        <v>179.25</v>
      </c>
      <c r="N20" s="7">
        <f>SUM(N17:N19)</f>
        <v>4</v>
      </c>
      <c r="O20" s="13">
        <f>SUM(M20+N20)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59_1"/>
    <protectedRange algorithmName="SHA-512" hashValue="ON39YdpmFHfN9f47KpiRvqrKx0V9+erV1CNkpWzYhW/Qyc6aT8rEyCrvauWSYGZK2ia3o7vd3akF07acHAFpOA==" saltValue="yVW9XmDwTqEnmpSGai0KYg==" spinCount="100000" sqref="D2" name="Range1_1_46_1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B4:C4 E4:J4" name="Range1_37"/>
    <protectedRange algorithmName="SHA-512" hashValue="ON39YdpmFHfN9f47KpiRvqrKx0V9+erV1CNkpWzYhW/Qyc6aT8rEyCrvauWSYGZK2ia3o7vd3akF07acHAFpOA==" saltValue="yVW9XmDwTqEnmpSGai0KYg==" spinCount="100000" sqref="D4" name="Range1_1_29"/>
    <protectedRange algorithmName="SHA-512" hashValue="ON39YdpmFHfN9f47KpiRvqrKx0V9+erV1CNkpWzYhW/Qyc6aT8rEyCrvauWSYGZK2ia3o7vd3akF07acHAFpOA==" saltValue="yVW9XmDwTqEnmpSGai0KYg==" spinCount="100000" sqref="B17:C17 E17:J17" name="Range1_8_1"/>
    <protectedRange algorithmName="SHA-512" hashValue="ON39YdpmFHfN9f47KpiRvqrKx0V9+erV1CNkpWzYhW/Qyc6aT8rEyCrvauWSYGZK2ia3o7vd3akF07acHAFpOA==" saltValue="yVW9XmDwTqEnmpSGai0KYg==" spinCount="100000" sqref="D17" name="Range1_1_10_1"/>
  </protectedRanges>
  <conditionalFormatting sqref="I2">
    <cfRule type="top10" dxfId="787" priority="42" rank="1"/>
  </conditionalFormatting>
  <conditionalFormatting sqref="H2">
    <cfRule type="top10" dxfId="786" priority="38" rank="1"/>
  </conditionalFormatting>
  <conditionalFormatting sqref="J2">
    <cfRule type="top10" dxfId="785" priority="39" rank="1"/>
  </conditionalFormatting>
  <conditionalFormatting sqref="G2">
    <cfRule type="top10" dxfId="784" priority="41" rank="1"/>
  </conditionalFormatting>
  <conditionalFormatting sqref="F2">
    <cfRule type="top10" dxfId="783" priority="40" rank="1"/>
  </conditionalFormatting>
  <conditionalFormatting sqref="E2">
    <cfRule type="top10" dxfId="782" priority="37" rank="1"/>
  </conditionalFormatting>
  <conditionalFormatting sqref="I3">
    <cfRule type="top10" dxfId="781" priority="36" rank="1"/>
  </conditionalFormatting>
  <conditionalFormatting sqref="H3">
    <cfRule type="top10" dxfId="780" priority="32" rank="1"/>
  </conditionalFormatting>
  <conditionalFormatting sqref="J3">
    <cfRule type="top10" dxfId="779" priority="33" rank="1"/>
  </conditionalFormatting>
  <conditionalFormatting sqref="G3">
    <cfRule type="top10" dxfId="778" priority="35" rank="1"/>
  </conditionalFormatting>
  <conditionalFormatting sqref="F3">
    <cfRule type="top10" dxfId="777" priority="34" rank="1"/>
  </conditionalFormatting>
  <conditionalFormatting sqref="E3">
    <cfRule type="top10" dxfId="776" priority="31" rank="1"/>
  </conditionalFormatting>
  <conditionalFormatting sqref="E4">
    <cfRule type="top10" dxfId="775" priority="25" rank="1"/>
  </conditionalFormatting>
  <conditionalFormatting sqref="F4">
    <cfRule type="top10" dxfId="774" priority="26" rank="1"/>
  </conditionalFormatting>
  <conditionalFormatting sqref="G4">
    <cfRule type="top10" dxfId="773" priority="27" rank="1"/>
  </conditionalFormatting>
  <conditionalFormatting sqref="H4">
    <cfRule type="top10" dxfId="772" priority="28" rank="1"/>
  </conditionalFormatting>
  <conditionalFormatting sqref="I4">
    <cfRule type="top10" dxfId="771" priority="29" rank="1"/>
  </conditionalFormatting>
  <conditionalFormatting sqref="J4">
    <cfRule type="top10" dxfId="770" priority="30" rank="1"/>
  </conditionalFormatting>
  <conditionalFormatting sqref="F17">
    <cfRule type="top10" dxfId="769" priority="1" rank="1"/>
  </conditionalFormatting>
  <conditionalFormatting sqref="G17">
    <cfRule type="top10" dxfId="768" priority="2" rank="1"/>
  </conditionalFormatting>
  <conditionalFormatting sqref="H17">
    <cfRule type="top10" dxfId="767" priority="3" rank="1"/>
  </conditionalFormatting>
  <conditionalFormatting sqref="I17">
    <cfRule type="top10" dxfId="766" priority="4" rank="1"/>
  </conditionalFormatting>
  <conditionalFormatting sqref="J17">
    <cfRule type="top10" dxfId="765" priority="5" rank="1"/>
  </conditionalFormatting>
  <conditionalFormatting sqref="E17">
    <cfRule type="top10" dxfId="764" priority="6" rank="1"/>
  </conditionalFormatting>
  <hyperlinks>
    <hyperlink ref="Q1" location="'Kentucky Rankings'!A1" display="Back to Ranking" xr:uid="{6A5FB0CC-6CFE-4BAE-9E16-AE1B73D95E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BFA3-E0D8-4DFF-A13D-E0AACBF51C15}">
  <sheetPr codeName="Sheet33"/>
  <dimension ref="A1:Q11"/>
  <sheetViews>
    <sheetView workbookViewId="0">
      <selection activeCell="A9" sqref="A9:O9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67</v>
      </c>
      <c r="C2" s="21">
        <v>44353</v>
      </c>
      <c r="D2" s="22" t="s">
        <v>49</v>
      </c>
      <c r="E2" s="23">
        <v>195</v>
      </c>
      <c r="F2" s="23">
        <v>196</v>
      </c>
      <c r="G2" s="23">
        <v>197</v>
      </c>
      <c r="H2" s="23">
        <v>200</v>
      </c>
      <c r="I2" s="23">
        <v>198</v>
      </c>
      <c r="J2" s="23">
        <v>196</v>
      </c>
      <c r="K2" s="24">
        <v>6</v>
      </c>
      <c r="L2" s="24">
        <v>1182</v>
      </c>
      <c r="M2" s="25">
        <v>197</v>
      </c>
      <c r="N2" s="26">
        <v>8</v>
      </c>
      <c r="O2" s="27">
        <v>205</v>
      </c>
    </row>
    <row r="3" spans="1:17" x14ac:dyDescent="0.3">
      <c r="A3" s="19" t="s">
        <v>48</v>
      </c>
      <c r="B3" s="20" t="s">
        <v>67</v>
      </c>
      <c r="C3" s="21">
        <v>44366</v>
      </c>
      <c r="D3" s="22" t="s">
        <v>58</v>
      </c>
      <c r="E3" s="23">
        <v>195</v>
      </c>
      <c r="F3" s="23">
        <v>198</v>
      </c>
      <c r="G3" s="23">
        <v>191</v>
      </c>
      <c r="H3" s="23">
        <v>194</v>
      </c>
      <c r="I3" s="23"/>
      <c r="J3" s="23"/>
      <c r="K3" s="24">
        <v>4</v>
      </c>
      <c r="L3" s="24">
        <v>778</v>
      </c>
      <c r="M3" s="25">
        <v>194.5</v>
      </c>
      <c r="N3" s="26">
        <v>3</v>
      </c>
      <c r="O3" s="27">
        <v>197.5</v>
      </c>
    </row>
    <row r="4" spans="1:17" x14ac:dyDescent="0.3">
      <c r="A4" s="19" t="s">
        <v>29</v>
      </c>
      <c r="B4" s="20" t="s">
        <v>67</v>
      </c>
      <c r="C4" s="21">
        <v>44384</v>
      </c>
      <c r="D4" s="22" t="s">
        <v>28</v>
      </c>
      <c r="E4" s="23">
        <v>198</v>
      </c>
      <c r="F4" s="23">
        <v>195.001</v>
      </c>
      <c r="G4" s="23">
        <v>197</v>
      </c>
      <c r="H4" s="23"/>
      <c r="I4" s="23"/>
      <c r="J4" s="23"/>
      <c r="K4" s="24">
        <v>3</v>
      </c>
      <c r="L4" s="24">
        <v>590.00099999999998</v>
      </c>
      <c r="M4" s="25">
        <v>196.667</v>
      </c>
      <c r="N4" s="26">
        <v>6</v>
      </c>
      <c r="O4" s="27">
        <v>202.667</v>
      </c>
    </row>
    <row r="5" spans="1:17" x14ac:dyDescent="0.3">
      <c r="A5" s="19" t="s">
        <v>48</v>
      </c>
      <c r="B5" s="20" t="s">
        <v>67</v>
      </c>
      <c r="C5" s="21">
        <v>44394</v>
      </c>
      <c r="D5" s="22" t="s">
        <v>58</v>
      </c>
      <c r="E5" s="23">
        <v>194</v>
      </c>
      <c r="F5" s="23">
        <v>197</v>
      </c>
      <c r="G5" s="23">
        <v>192</v>
      </c>
      <c r="H5" s="23">
        <v>199</v>
      </c>
      <c r="I5" s="23"/>
      <c r="J5" s="23"/>
      <c r="K5" s="24">
        <v>4</v>
      </c>
      <c r="L5" s="24">
        <v>782</v>
      </c>
      <c r="M5" s="25">
        <v>195.5</v>
      </c>
      <c r="N5" s="26">
        <v>2</v>
      </c>
      <c r="O5" s="27">
        <v>197.5</v>
      </c>
    </row>
    <row r="6" spans="1:17" x14ac:dyDescent="0.3">
      <c r="A6" s="19" t="s">
        <v>48</v>
      </c>
      <c r="B6" s="20" t="s">
        <v>67</v>
      </c>
      <c r="C6" s="21">
        <v>44429</v>
      </c>
      <c r="D6" s="22" t="s">
        <v>58</v>
      </c>
      <c r="E6" s="23">
        <v>197</v>
      </c>
      <c r="F6" s="23">
        <v>195</v>
      </c>
      <c r="G6" s="23">
        <v>195</v>
      </c>
      <c r="H6" s="23">
        <v>199</v>
      </c>
      <c r="I6" s="23"/>
      <c r="J6" s="23"/>
      <c r="K6" s="24">
        <v>4</v>
      </c>
      <c r="L6" s="24">
        <v>786</v>
      </c>
      <c r="M6" s="25">
        <v>196.5</v>
      </c>
      <c r="N6" s="26">
        <v>2</v>
      </c>
      <c r="O6" s="27">
        <v>198.5</v>
      </c>
    </row>
    <row r="7" spans="1:17" x14ac:dyDescent="0.3">
      <c r="A7" s="19" t="s">
        <v>48</v>
      </c>
      <c r="B7" s="20" t="s">
        <v>67</v>
      </c>
      <c r="C7" s="21">
        <v>44451</v>
      </c>
      <c r="D7" s="22" t="s">
        <v>49</v>
      </c>
      <c r="E7" s="23">
        <v>197</v>
      </c>
      <c r="F7" s="23">
        <v>197</v>
      </c>
      <c r="G7" s="23">
        <v>195</v>
      </c>
      <c r="H7" s="23">
        <v>198</v>
      </c>
      <c r="I7" s="23">
        <v>196</v>
      </c>
      <c r="J7" s="23">
        <v>197</v>
      </c>
      <c r="K7" s="24">
        <v>6</v>
      </c>
      <c r="L7" s="24">
        <v>1180</v>
      </c>
      <c r="M7" s="25">
        <v>196.66666666666666</v>
      </c>
      <c r="N7" s="26">
        <v>4</v>
      </c>
      <c r="O7" s="27">
        <v>200.66666666666666</v>
      </c>
    </row>
    <row r="8" spans="1:17" x14ac:dyDescent="0.3">
      <c r="A8" s="19" t="s">
        <v>48</v>
      </c>
      <c r="B8" s="20" t="s">
        <v>67</v>
      </c>
      <c r="C8" s="21">
        <v>44458</v>
      </c>
      <c r="D8" s="22" t="s">
        <v>58</v>
      </c>
      <c r="E8" s="23">
        <v>200</v>
      </c>
      <c r="F8" s="23">
        <v>10</v>
      </c>
      <c r="G8" s="23">
        <v>0</v>
      </c>
      <c r="H8" s="23">
        <v>0</v>
      </c>
      <c r="I8" s="23"/>
      <c r="J8" s="23"/>
      <c r="K8" s="24">
        <v>4</v>
      </c>
      <c r="L8" s="24">
        <v>210</v>
      </c>
      <c r="M8" s="25">
        <v>52.5</v>
      </c>
      <c r="N8" s="26">
        <v>4</v>
      </c>
      <c r="O8" s="27">
        <v>56.5</v>
      </c>
    </row>
    <row r="9" spans="1:17" x14ac:dyDescent="0.3">
      <c r="A9" s="19" t="s">
        <v>48</v>
      </c>
      <c r="B9" s="20" t="s">
        <v>67</v>
      </c>
      <c r="C9" s="21">
        <v>44462</v>
      </c>
      <c r="D9" s="22" t="s">
        <v>28</v>
      </c>
      <c r="E9" s="23">
        <v>197</v>
      </c>
      <c r="F9" s="23">
        <v>198</v>
      </c>
      <c r="G9" s="23">
        <v>179</v>
      </c>
      <c r="H9" s="23">
        <v>198</v>
      </c>
      <c r="I9" s="23"/>
      <c r="J9" s="23"/>
      <c r="K9" s="24">
        <v>4</v>
      </c>
      <c r="L9" s="24">
        <v>772</v>
      </c>
      <c r="M9" s="25">
        <v>193</v>
      </c>
      <c r="N9" s="26">
        <v>5</v>
      </c>
      <c r="O9" s="27">
        <v>198</v>
      </c>
    </row>
    <row r="11" spans="1:17" x14ac:dyDescent="0.3">
      <c r="K11" s="7">
        <f>SUM(K2:K10)</f>
        <v>35</v>
      </c>
      <c r="L11" s="7">
        <f>SUM(L2:L10)</f>
        <v>6280.0010000000002</v>
      </c>
      <c r="M11" s="13">
        <f>SUM(L11/K11)</f>
        <v>179.42860000000002</v>
      </c>
      <c r="N11" s="7">
        <f>SUM(N2:N10)</f>
        <v>34</v>
      </c>
      <c r="O11" s="13">
        <f>SUM(M11+N11)</f>
        <v>213.42860000000002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32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I4:J4 B4:C4" name="Range1_4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I5:J5 B5:C5" name="Range1_45"/>
    <protectedRange algorithmName="SHA-512" hashValue="ON39YdpmFHfN9f47KpiRvqrKx0V9+erV1CNkpWzYhW/Qyc6aT8rEyCrvauWSYGZK2ia3o7vd3akF07acHAFpOA==" saltValue="yVW9XmDwTqEnmpSGai0KYg==" spinCount="100000" sqref="D5" name="Range1_1_36"/>
    <protectedRange algorithmName="SHA-512" hashValue="ON39YdpmFHfN9f47KpiRvqrKx0V9+erV1CNkpWzYhW/Qyc6aT8rEyCrvauWSYGZK2ia3o7vd3akF07acHAFpOA==" saltValue="yVW9XmDwTqEnmpSGai0KYg==" spinCount="100000" sqref="E5:H5" name="Range1_3_13"/>
    <protectedRange algorithmName="SHA-512" hashValue="ON39YdpmFHfN9f47KpiRvqrKx0V9+erV1CNkpWzYhW/Qyc6aT8rEyCrvauWSYGZK2ia3o7vd3akF07acHAFpOA==" saltValue="yVW9XmDwTqEnmpSGai0KYg==" spinCount="100000" sqref="I6:J6 B6:C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_62"/>
    <protectedRange algorithmName="SHA-512" hashValue="ON39YdpmFHfN9f47KpiRvqrKx0V9+erV1CNkpWzYhW/Qyc6aT8rEyCrvauWSYGZK2ia3o7vd3akF07acHAFpOA==" saltValue="yVW9XmDwTqEnmpSGai0KYg==" spinCount="100000" sqref="D7" name="Range1_1_53"/>
    <protectedRange algorithmName="SHA-512" hashValue="ON39YdpmFHfN9f47KpiRvqrKx0V9+erV1CNkpWzYhW/Qyc6aT8rEyCrvauWSYGZK2ia3o7vd3akF07acHAFpOA==" saltValue="yVW9XmDwTqEnmpSGai0KYg==" spinCount="100000" sqref="E7:H7" name="Range1_3_18"/>
    <protectedRange algorithmName="SHA-512" hashValue="ON39YdpmFHfN9f47KpiRvqrKx0V9+erV1CNkpWzYhW/Qyc6aT8rEyCrvauWSYGZK2ia3o7vd3akF07acHAFpOA==" saltValue="yVW9XmDwTqEnmpSGai0KYg==" spinCount="100000" sqref="I8:J8 B8:C8" name="Range1_68"/>
    <protectedRange algorithmName="SHA-512" hashValue="ON39YdpmFHfN9f47KpiRvqrKx0V9+erV1CNkpWzYhW/Qyc6aT8rEyCrvauWSYGZK2ia3o7vd3akF07acHAFpOA==" saltValue="yVW9XmDwTqEnmpSGai0KYg==" spinCount="100000" sqref="D8" name="Range1_1_57"/>
    <protectedRange algorithmName="SHA-512" hashValue="ON39YdpmFHfN9f47KpiRvqrKx0V9+erV1CNkpWzYhW/Qyc6aT8rEyCrvauWSYGZK2ia3o7vd3akF07acHAFpOA==" saltValue="yVW9XmDwTqEnmpSGai0KYg==" spinCount="100000" sqref="E8:H8" name="Range1_3_19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9"/>
    <protectedRange algorithmName="SHA-512" hashValue="ON39YdpmFHfN9f47KpiRvqrKx0V9+erV1CNkpWzYhW/Qyc6aT8rEyCrvauWSYGZK2ia3o7vd3akF07acHAFpOA==" saltValue="yVW9XmDwTqEnmpSGai0KYg==" spinCount="100000" sqref="E9:H9" name="Range1_3_1"/>
  </protectedRanges>
  <conditionalFormatting sqref="F2">
    <cfRule type="top10" dxfId="2013" priority="53" rank="1"/>
  </conditionalFormatting>
  <conditionalFormatting sqref="I2">
    <cfRule type="top10" dxfId="2012" priority="50" rank="1"/>
    <cfRule type="top10" dxfId="2011" priority="55" rank="1"/>
  </conditionalFormatting>
  <conditionalFormatting sqref="E2">
    <cfRule type="top10" dxfId="2010" priority="54" rank="1"/>
  </conditionalFormatting>
  <conditionalFormatting sqref="G2">
    <cfRule type="top10" dxfId="2009" priority="52" rank="1"/>
  </conditionalFormatting>
  <conditionalFormatting sqref="H2">
    <cfRule type="top10" dxfId="2008" priority="51" rank="1"/>
  </conditionalFormatting>
  <conditionalFormatting sqref="J2">
    <cfRule type="top10" dxfId="2007" priority="49" rank="1"/>
  </conditionalFormatting>
  <conditionalFormatting sqref="F3">
    <cfRule type="top10" dxfId="2006" priority="46" rank="1"/>
  </conditionalFormatting>
  <conditionalFormatting sqref="I3">
    <cfRule type="top10" dxfId="2005" priority="43" rank="1"/>
    <cfRule type="top10" dxfId="2004" priority="48" rank="1"/>
  </conditionalFormatting>
  <conditionalFormatting sqref="E3">
    <cfRule type="top10" dxfId="2003" priority="47" rank="1"/>
  </conditionalFormatting>
  <conditionalFormatting sqref="G3">
    <cfRule type="top10" dxfId="2002" priority="45" rank="1"/>
  </conditionalFormatting>
  <conditionalFormatting sqref="H3">
    <cfRule type="top10" dxfId="2001" priority="44" rank="1"/>
  </conditionalFormatting>
  <conditionalFormatting sqref="J3">
    <cfRule type="top10" dxfId="2000" priority="42" rank="1"/>
  </conditionalFormatting>
  <conditionalFormatting sqref="F4">
    <cfRule type="top10" dxfId="1999" priority="40" rank="1"/>
  </conditionalFormatting>
  <conditionalFormatting sqref="G4">
    <cfRule type="top10" dxfId="1998" priority="39" rank="1"/>
  </conditionalFormatting>
  <conditionalFormatting sqref="H4">
    <cfRule type="top10" dxfId="1997" priority="38" rank="1"/>
  </conditionalFormatting>
  <conditionalFormatting sqref="I4">
    <cfRule type="top10" dxfId="1996" priority="36" rank="1"/>
  </conditionalFormatting>
  <conditionalFormatting sqref="J4">
    <cfRule type="top10" dxfId="1995" priority="37" rank="1"/>
  </conditionalFormatting>
  <conditionalFormatting sqref="E4">
    <cfRule type="top10" dxfId="1994" priority="41" rank="1"/>
  </conditionalFormatting>
  <conditionalFormatting sqref="F5">
    <cfRule type="top10" dxfId="1993" priority="29" rank="1"/>
  </conditionalFormatting>
  <conditionalFormatting sqref="I5">
    <cfRule type="top10" dxfId="1992" priority="30" rank="1"/>
    <cfRule type="top10" dxfId="1991" priority="31" rank="1"/>
  </conditionalFormatting>
  <conditionalFormatting sqref="E5">
    <cfRule type="top10" dxfId="1990" priority="32" rank="1"/>
  </conditionalFormatting>
  <conditionalFormatting sqref="G5">
    <cfRule type="top10" dxfId="1989" priority="33" rank="1"/>
  </conditionalFormatting>
  <conditionalFormatting sqref="H5">
    <cfRule type="top10" dxfId="1988" priority="34" rank="1"/>
  </conditionalFormatting>
  <conditionalFormatting sqref="J5">
    <cfRule type="top10" dxfId="1987" priority="35" rank="1"/>
  </conditionalFormatting>
  <conditionalFormatting sqref="F6">
    <cfRule type="top10" dxfId="1986" priority="26" rank="1"/>
  </conditionalFormatting>
  <conditionalFormatting sqref="I6">
    <cfRule type="top10" dxfId="1985" priority="23" rank="1"/>
    <cfRule type="top10" dxfId="1984" priority="28" rank="1"/>
  </conditionalFormatting>
  <conditionalFormatting sqref="E6">
    <cfRule type="top10" dxfId="1983" priority="27" rank="1"/>
  </conditionalFormatting>
  <conditionalFormatting sqref="G6">
    <cfRule type="top10" dxfId="1982" priority="25" rank="1"/>
  </conditionalFormatting>
  <conditionalFormatting sqref="H6">
    <cfRule type="top10" dxfId="1981" priority="24" rank="1"/>
  </conditionalFormatting>
  <conditionalFormatting sqref="J6">
    <cfRule type="top10" dxfId="1980" priority="22" rank="1"/>
  </conditionalFormatting>
  <conditionalFormatting sqref="F7">
    <cfRule type="top10" dxfId="1979" priority="19" rank="1"/>
  </conditionalFormatting>
  <conditionalFormatting sqref="I7">
    <cfRule type="top10" dxfId="1978" priority="16" rank="1"/>
    <cfRule type="top10" dxfId="1977" priority="21" rank="1"/>
  </conditionalFormatting>
  <conditionalFormatting sqref="E7">
    <cfRule type="top10" dxfId="1976" priority="20" rank="1"/>
  </conditionalFormatting>
  <conditionalFormatting sqref="G7">
    <cfRule type="top10" dxfId="1975" priority="18" rank="1"/>
  </conditionalFormatting>
  <conditionalFormatting sqref="H7">
    <cfRule type="top10" dxfId="1974" priority="17" rank="1"/>
  </conditionalFormatting>
  <conditionalFormatting sqref="J7">
    <cfRule type="top10" dxfId="1973" priority="15" rank="1"/>
  </conditionalFormatting>
  <conditionalFormatting sqref="F8">
    <cfRule type="top10" dxfId="1972" priority="12" rank="1"/>
  </conditionalFormatting>
  <conditionalFormatting sqref="I8">
    <cfRule type="top10" dxfId="1971" priority="9" rank="1"/>
    <cfRule type="top10" dxfId="1970" priority="14" rank="1"/>
  </conditionalFormatting>
  <conditionalFormatting sqref="E8">
    <cfRule type="top10" dxfId="1969" priority="13" rank="1"/>
  </conditionalFormatting>
  <conditionalFormatting sqref="G8">
    <cfRule type="top10" dxfId="1968" priority="11" rank="1"/>
  </conditionalFormatting>
  <conditionalFormatting sqref="H8">
    <cfRule type="top10" dxfId="1967" priority="10" rank="1"/>
  </conditionalFormatting>
  <conditionalFormatting sqref="J8">
    <cfRule type="top10" dxfId="1966" priority="8" rank="1"/>
  </conditionalFormatting>
  <conditionalFormatting sqref="F9">
    <cfRule type="top10" dxfId="1965" priority="5" rank="1"/>
  </conditionalFormatting>
  <conditionalFormatting sqref="I9">
    <cfRule type="top10" dxfId="1964" priority="2" rank="1"/>
    <cfRule type="top10" dxfId="1963" priority="7" rank="1"/>
  </conditionalFormatting>
  <conditionalFormatting sqref="E9">
    <cfRule type="top10" dxfId="1962" priority="6" rank="1"/>
  </conditionalFormatting>
  <conditionalFormatting sqref="G9">
    <cfRule type="top10" dxfId="1961" priority="4" rank="1"/>
  </conditionalFormatting>
  <conditionalFormatting sqref="H9">
    <cfRule type="top10" dxfId="1960" priority="3" rank="1"/>
  </conditionalFormatting>
  <conditionalFormatting sqref="J9">
    <cfRule type="top10" dxfId="1959" priority="1" rank="1"/>
  </conditionalFormatting>
  <hyperlinks>
    <hyperlink ref="Q1" location="'Kentucky Rankings'!A1" display="Back to Ranking" xr:uid="{8825AD0A-4AD5-4F68-B078-9B5C5D3F2D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5FC211-9670-40D9-BF69-E860ED2635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5943-B1A8-47CD-8CB9-F9E0407F2829}">
  <sheetPr codeName="Sheet25"/>
  <dimension ref="A1:Q5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66</v>
      </c>
      <c r="C2" s="21">
        <v>44314</v>
      </c>
      <c r="D2" s="22" t="s">
        <v>49</v>
      </c>
      <c r="E2" s="23">
        <v>200</v>
      </c>
      <c r="F2" s="23">
        <v>199</v>
      </c>
      <c r="G2" s="23">
        <v>198</v>
      </c>
      <c r="H2" s="23">
        <v>199</v>
      </c>
      <c r="I2" s="23"/>
      <c r="J2" s="23"/>
      <c r="K2" s="24">
        <v>4</v>
      </c>
      <c r="L2" s="24">
        <v>796</v>
      </c>
      <c r="M2" s="25">
        <v>199</v>
      </c>
      <c r="N2" s="26">
        <v>9</v>
      </c>
      <c r="O2" s="27">
        <v>208</v>
      </c>
    </row>
    <row r="3" spans="1:17" x14ac:dyDescent="0.3">
      <c r="A3" s="19" t="s">
        <v>48</v>
      </c>
      <c r="B3" s="20" t="s">
        <v>66</v>
      </c>
      <c r="C3" s="21">
        <v>44342</v>
      </c>
      <c r="D3" s="22" t="s">
        <v>49</v>
      </c>
      <c r="E3" s="23">
        <v>199.001</v>
      </c>
      <c r="F3" s="23">
        <v>194</v>
      </c>
      <c r="G3" s="23">
        <v>198</v>
      </c>
      <c r="H3" s="23">
        <v>198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4</v>
      </c>
      <c r="O3" s="27">
        <v>201.25024999999999</v>
      </c>
    </row>
    <row r="5" spans="1:17" x14ac:dyDescent="0.3">
      <c r="K5" s="7">
        <f>SUM(K2:K4)</f>
        <v>8</v>
      </c>
      <c r="L5" s="7">
        <f>SUM(L2:L4)</f>
        <v>1585.001</v>
      </c>
      <c r="M5" s="13">
        <f>SUM(L5/K5)</f>
        <v>198.125125</v>
      </c>
      <c r="N5" s="7">
        <f>SUM(N2:N4)</f>
        <v>13</v>
      </c>
      <c r="O5" s="13">
        <f>SUM(M5+N5)</f>
        <v>211.125125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 B2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F2">
    <cfRule type="top10" dxfId="763" priority="12" rank="1"/>
  </conditionalFormatting>
  <conditionalFormatting sqref="I2">
    <cfRule type="top10" dxfId="762" priority="9" rank="1"/>
    <cfRule type="top10" dxfId="761" priority="14" rank="1"/>
  </conditionalFormatting>
  <conditionalFormatting sqref="E2">
    <cfRule type="top10" dxfId="760" priority="13" rank="1"/>
  </conditionalFormatting>
  <conditionalFormatting sqref="G2">
    <cfRule type="top10" dxfId="759" priority="11" rank="1"/>
  </conditionalFormatting>
  <conditionalFormatting sqref="H2">
    <cfRule type="top10" dxfId="758" priority="10" rank="1"/>
  </conditionalFormatting>
  <conditionalFormatting sqref="J2">
    <cfRule type="top10" dxfId="757" priority="8" rank="1"/>
  </conditionalFormatting>
  <conditionalFormatting sqref="F3">
    <cfRule type="top10" dxfId="756" priority="5" rank="1"/>
  </conditionalFormatting>
  <conditionalFormatting sqref="I3">
    <cfRule type="top10" dxfId="755" priority="2" rank="1"/>
    <cfRule type="top10" dxfId="754" priority="7" rank="1"/>
  </conditionalFormatting>
  <conditionalFormatting sqref="E3">
    <cfRule type="top10" dxfId="753" priority="6" rank="1"/>
  </conditionalFormatting>
  <conditionalFormatting sqref="G3">
    <cfRule type="top10" dxfId="752" priority="4" rank="1"/>
  </conditionalFormatting>
  <conditionalFormatting sqref="H3">
    <cfRule type="top10" dxfId="751" priority="3" rank="1"/>
  </conditionalFormatting>
  <conditionalFormatting sqref="J3">
    <cfRule type="top10" dxfId="750" priority="1" rank="1"/>
  </conditionalFormatting>
  <hyperlinks>
    <hyperlink ref="Q1" location="'Kentucky Rankings'!A1" display="Back to Ranking" xr:uid="{51231F4B-0E78-4B88-975C-05E2689236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B24218-98A6-4871-A352-3B9E60DB57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2A51-BD95-4123-B919-0D33C7E6EB52}">
  <sheetPr codeName="Sheet26"/>
  <dimension ref="A1:Q14"/>
  <sheetViews>
    <sheetView workbookViewId="0">
      <selection activeCell="A12" sqref="A12:O1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62</v>
      </c>
      <c r="C2" s="21">
        <v>44332</v>
      </c>
      <c r="D2" s="22" t="s">
        <v>49</v>
      </c>
      <c r="E2" s="23">
        <v>194</v>
      </c>
      <c r="F2" s="23">
        <v>197</v>
      </c>
      <c r="G2" s="23">
        <v>193</v>
      </c>
      <c r="H2" s="23">
        <v>197.00200000000001</v>
      </c>
      <c r="I2" s="23"/>
      <c r="J2" s="23"/>
      <c r="K2" s="24">
        <v>4</v>
      </c>
      <c r="L2" s="24">
        <v>781.00199999999995</v>
      </c>
      <c r="M2" s="25">
        <v>195.25049999999999</v>
      </c>
      <c r="N2" s="26">
        <v>6</v>
      </c>
      <c r="O2" s="27">
        <v>201.25049999999999</v>
      </c>
    </row>
    <row r="3" spans="1:17" x14ac:dyDescent="0.3">
      <c r="A3" s="19" t="s">
        <v>48</v>
      </c>
      <c r="B3" s="20" t="s">
        <v>62</v>
      </c>
      <c r="C3" s="21">
        <v>44342</v>
      </c>
      <c r="D3" s="22" t="s">
        <v>49</v>
      </c>
      <c r="E3" s="23">
        <v>197</v>
      </c>
      <c r="F3" s="23">
        <v>199.001</v>
      </c>
      <c r="G3" s="23">
        <v>198</v>
      </c>
      <c r="H3" s="23">
        <v>200</v>
      </c>
      <c r="I3" s="23"/>
      <c r="J3" s="23"/>
      <c r="K3" s="24">
        <v>4</v>
      </c>
      <c r="L3" s="24">
        <v>794.00099999999998</v>
      </c>
      <c r="M3" s="25">
        <v>198.50024999999999</v>
      </c>
      <c r="N3" s="26">
        <v>6</v>
      </c>
      <c r="O3" s="27">
        <v>204.50024999999999</v>
      </c>
    </row>
    <row r="4" spans="1:17" x14ac:dyDescent="0.3">
      <c r="A4" s="19" t="s">
        <v>48</v>
      </c>
      <c r="B4" s="20" t="s">
        <v>62</v>
      </c>
      <c r="C4" s="21">
        <v>44370</v>
      </c>
      <c r="D4" s="22" t="s">
        <v>49</v>
      </c>
      <c r="E4" s="23">
        <v>197</v>
      </c>
      <c r="F4" s="23">
        <v>199</v>
      </c>
      <c r="G4" s="23">
        <v>196</v>
      </c>
      <c r="H4" s="23">
        <v>197</v>
      </c>
      <c r="I4" s="23"/>
      <c r="J4" s="23"/>
      <c r="K4" s="24">
        <v>4</v>
      </c>
      <c r="L4" s="24">
        <v>789</v>
      </c>
      <c r="M4" s="25">
        <v>197.25</v>
      </c>
      <c r="N4" s="26">
        <v>5</v>
      </c>
      <c r="O4" s="27">
        <v>202.25</v>
      </c>
    </row>
    <row r="5" spans="1:17" x14ac:dyDescent="0.3">
      <c r="A5" s="19" t="s">
        <v>48</v>
      </c>
      <c r="B5" s="20" t="s">
        <v>62</v>
      </c>
      <c r="C5" s="21">
        <v>44388</v>
      </c>
      <c r="D5" s="22" t="s">
        <v>49</v>
      </c>
      <c r="E5" s="23">
        <v>194</v>
      </c>
      <c r="F5" s="23">
        <v>198</v>
      </c>
      <c r="G5" s="23">
        <v>193</v>
      </c>
      <c r="H5" s="23">
        <v>200.001</v>
      </c>
      <c r="I5" s="23"/>
      <c r="J5" s="23"/>
      <c r="K5" s="24">
        <v>4</v>
      </c>
      <c r="L5" s="24">
        <v>785.00099999999998</v>
      </c>
      <c r="M5" s="25">
        <v>196.25024999999999</v>
      </c>
      <c r="N5" s="26">
        <v>4</v>
      </c>
      <c r="O5" s="27">
        <v>200.25024999999999</v>
      </c>
    </row>
    <row r="6" spans="1:17" x14ac:dyDescent="0.3">
      <c r="A6" s="19" t="s">
        <v>48</v>
      </c>
      <c r="B6" s="20" t="s">
        <v>62</v>
      </c>
      <c r="C6" s="21">
        <v>44429</v>
      </c>
      <c r="D6" s="22" t="s">
        <v>58</v>
      </c>
      <c r="E6" s="23">
        <v>196</v>
      </c>
      <c r="F6" s="23">
        <v>196</v>
      </c>
      <c r="G6" s="23">
        <v>197</v>
      </c>
      <c r="H6" s="23">
        <v>196</v>
      </c>
      <c r="I6" s="23"/>
      <c r="J6" s="23"/>
      <c r="K6" s="24">
        <v>4</v>
      </c>
      <c r="L6" s="24">
        <v>785</v>
      </c>
      <c r="M6" s="25">
        <v>196.25</v>
      </c>
      <c r="N6" s="26">
        <v>2</v>
      </c>
      <c r="O6" s="27">
        <v>198.25</v>
      </c>
    </row>
    <row r="7" spans="1:17" x14ac:dyDescent="0.3">
      <c r="A7" s="19" t="s">
        <v>48</v>
      </c>
      <c r="B7" s="20" t="s">
        <v>62</v>
      </c>
      <c r="C7" s="21">
        <v>44433</v>
      </c>
      <c r="D7" s="22" t="s">
        <v>49</v>
      </c>
      <c r="E7" s="23">
        <v>197</v>
      </c>
      <c r="F7" s="23">
        <v>200</v>
      </c>
      <c r="G7" s="23">
        <v>199.001</v>
      </c>
      <c r="H7" s="23">
        <v>200</v>
      </c>
      <c r="I7" s="23"/>
      <c r="J7" s="23"/>
      <c r="K7" s="24">
        <v>4</v>
      </c>
      <c r="L7" s="24">
        <v>796.00099999999998</v>
      </c>
      <c r="M7" s="25">
        <v>199.00024999999999</v>
      </c>
      <c r="N7" s="26">
        <v>5</v>
      </c>
      <c r="O7" s="27">
        <v>204.00024999999999</v>
      </c>
    </row>
    <row r="8" spans="1:17" x14ac:dyDescent="0.3">
      <c r="A8" s="19" t="s">
        <v>48</v>
      </c>
      <c r="B8" s="20" t="s">
        <v>62</v>
      </c>
      <c r="C8" s="21">
        <v>44458</v>
      </c>
      <c r="D8" s="22" t="s">
        <v>58</v>
      </c>
      <c r="E8" s="23">
        <v>196</v>
      </c>
      <c r="F8" s="23">
        <v>195</v>
      </c>
      <c r="G8" s="23">
        <v>197</v>
      </c>
      <c r="H8" s="23">
        <v>197</v>
      </c>
      <c r="I8" s="23"/>
      <c r="J8" s="23"/>
      <c r="K8" s="24">
        <v>4</v>
      </c>
      <c r="L8" s="24">
        <v>785</v>
      </c>
      <c r="M8" s="25">
        <v>196.25</v>
      </c>
      <c r="N8" s="26">
        <v>2</v>
      </c>
      <c r="O8" s="27">
        <v>198.25</v>
      </c>
    </row>
    <row r="9" spans="1:17" x14ac:dyDescent="0.3">
      <c r="A9" s="19" t="s">
        <v>48</v>
      </c>
      <c r="B9" s="20" t="s">
        <v>62</v>
      </c>
      <c r="C9" s="21">
        <v>44468</v>
      </c>
      <c r="D9" s="22" t="s">
        <v>49</v>
      </c>
      <c r="E9" s="23">
        <v>197</v>
      </c>
      <c r="F9" s="23">
        <v>199</v>
      </c>
      <c r="G9" s="23">
        <v>198</v>
      </c>
      <c r="H9" s="23">
        <v>199</v>
      </c>
      <c r="I9" s="23"/>
      <c r="J9" s="23"/>
      <c r="K9" s="24">
        <v>4</v>
      </c>
      <c r="L9" s="24">
        <v>793</v>
      </c>
      <c r="M9" s="25">
        <v>198.25</v>
      </c>
      <c r="N9" s="26">
        <v>2</v>
      </c>
      <c r="O9" s="27">
        <v>200.25</v>
      </c>
    </row>
    <row r="10" spans="1:17" x14ac:dyDescent="0.3">
      <c r="A10" s="19" t="s">
        <v>48</v>
      </c>
      <c r="B10" s="20" t="s">
        <v>62</v>
      </c>
      <c r="C10" s="21">
        <v>44486</v>
      </c>
      <c r="D10" s="22" t="s">
        <v>58</v>
      </c>
      <c r="E10" s="23">
        <v>197</v>
      </c>
      <c r="F10" s="23">
        <v>196.001</v>
      </c>
      <c r="G10" s="23">
        <v>194</v>
      </c>
      <c r="H10" s="23">
        <v>197</v>
      </c>
      <c r="I10" s="23">
        <v>197</v>
      </c>
      <c r="J10" s="23">
        <v>193</v>
      </c>
      <c r="K10" s="24">
        <v>6</v>
      </c>
      <c r="L10" s="24">
        <v>1174.001</v>
      </c>
      <c r="M10" s="25">
        <v>195.66683333333333</v>
      </c>
      <c r="N10" s="26">
        <v>14</v>
      </c>
      <c r="O10" s="27">
        <v>209.66683333333333</v>
      </c>
    </row>
    <row r="11" spans="1:17" x14ac:dyDescent="0.3">
      <c r="A11" s="19" t="s">
        <v>48</v>
      </c>
      <c r="B11" s="20" t="s">
        <v>62</v>
      </c>
      <c r="C11" s="21">
        <v>44489</v>
      </c>
      <c r="D11" s="22" t="s">
        <v>49</v>
      </c>
      <c r="E11" s="23">
        <v>197</v>
      </c>
      <c r="F11" s="23">
        <v>198</v>
      </c>
      <c r="G11" s="23">
        <v>197</v>
      </c>
      <c r="H11" s="23">
        <v>198</v>
      </c>
      <c r="I11" s="23"/>
      <c r="J11" s="23"/>
      <c r="K11" s="24">
        <v>4</v>
      </c>
      <c r="L11" s="24">
        <v>790</v>
      </c>
      <c r="M11" s="25">
        <v>197.5</v>
      </c>
      <c r="N11" s="26">
        <v>2</v>
      </c>
      <c r="O11" s="27">
        <v>199.5</v>
      </c>
    </row>
    <row r="12" spans="1:17" x14ac:dyDescent="0.3">
      <c r="A12" s="19" t="s">
        <v>48</v>
      </c>
      <c r="B12" s="20" t="s">
        <v>62</v>
      </c>
      <c r="C12" s="21">
        <v>44500</v>
      </c>
      <c r="D12" s="22" t="s">
        <v>49</v>
      </c>
      <c r="E12" s="23">
        <v>198</v>
      </c>
      <c r="F12" s="23">
        <v>198</v>
      </c>
      <c r="G12" s="23">
        <v>197</v>
      </c>
      <c r="H12" s="23">
        <v>196</v>
      </c>
      <c r="I12" s="23"/>
      <c r="J12" s="23"/>
      <c r="K12" s="24">
        <v>4</v>
      </c>
      <c r="L12" s="24">
        <v>789</v>
      </c>
      <c r="M12" s="25">
        <v>197.25</v>
      </c>
      <c r="N12" s="26">
        <v>9</v>
      </c>
      <c r="O12" s="27">
        <v>206.25</v>
      </c>
    </row>
    <row r="14" spans="1:17" x14ac:dyDescent="0.3">
      <c r="K14" s="7">
        <f>SUM(K2:K13)</f>
        <v>46</v>
      </c>
      <c r="L14" s="7">
        <f>SUM(L2:L13)</f>
        <v>9061.0060000000012</v>
      </c>
      <c r="M14" s="13">
        <f>SUM(L14/K14)</f>
        <v>196.97839130434787</v>
      </c>
      <c r="N14" s="7">
        <f>SUM(N2:N13)</f>
        <v>57</v>
      </c>
      <c r="O14" s="13">
        <f>SUM(M14+N14)</f>
        <v>253.97839130434787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_58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I8:J8 B8:C8" name="Range1_68"/>
    <protectedRange algorithmName="SHA-512" hashValue="ON39YdpmFHfN9f47KpiRvqrKx0V9+erV1CNkpWzYhW/Qyc6aT8rEyCrvauWSYGZK2ia3o7vd3akF07acHAFpOA==" saltValue="yVW9XmDwTqEnmpSGai0KYg==" spinCount="100000" sqref="D8" name="Range1_1_57"/>
    <protectedRange algorithmName="SHA-512" hashValue="ON39YdpmFHfN9f47KpiRvqrKx0V9+erV1CNkpWzYhW/Qyc6aT8rEyCrvauWSYGZK2ia3o7vd3akF07acHAFpOA==" saltValue="yVW9XmDwTqEnmpSGai0KYg==" spinCount="100000" sqref="E8:H8" name="Range1_3_19"/>
    <protectedRange algorithmName="SHA-512" hashValue="ON39YdpmFHfN9f47KpiRvqrKx0V9+erV1CNkpWzYhW/Qyc6aT8rEyCrvauWSYGZK2ia3o7vd3akF07acHAFpOA==" saltValue="yVW9XmDwTqEnmpSGai0KYg==" spinCount="100000" sqref="I9:J9 B9:C9" name="Range1_1_60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9:H9" name="Range1_3_4_1"/>
    <protectedRange algorithmName="SHA-512" hashValue="ON39YdpmFHfN9f47KpiRvqrKx0V9+erV1CNkpWzYhW/Qyc6aT8rEyCrvauWSYGZK2ia3o7vd3akF07acHAFpOA==" saltValue="yVW9XmDwTqEnmpSGai0KYg==" spinCount="100000" sqref="I10:J10 B10:C10" name="Range1_75"/>
    <protectedRange algorithmName="SHA-512" hashValue="ON39YdpmFHfN9f47KpiRvqrKx0V9+erV1CNkpWzYhW/Qyc6aT8rEyCrvauWSYGZK2ia3o7vd3akF07acHAFpOA==" saltValue="yVW9XmDwTqEnmpSGai0KYg==" spinCount="100000" sqref="D10" name="Range1_1_65"/>
    <protectedRange algorithmName="SHA-512" hashValue="ON39YdpmFHfN9f47KpiRvqrKx0V9+erV1CNkpWzYhW/Qyc6aT8rEyCrvauWSYGZK2ia3o7vd3akF07acHAFpOA==" saltValue="yVW9XmDwTqEnmpSGai0KYg==" spinCount="100000" sqref="E10:H10" name="Range1_3_21"/>
    <protectedRange algorithmName="SHA-512" hashValue="ON39YdpmFHfN9f47KpiRvqrKx0V9+erV1CNkpWzYhW/Qyc6aT8rEyCrvauWSYGZK2ia3o7vd3akF07acHAFpOA==" saltValue="yVW9XmDwTqEnmpSGai0KYg==" spinCount="100000" sqref="I11:J11 B11:C11" name="Range1_79"/>
    <protectedRange algorithmName="SHA-512" hashValue="ON39YdpmFHfN9f47KpiRvqrKx0V9+erV1CNkpWzYhW/Qyc6aT8rEyCrvauWSYGZK2ia3o7vd3akF07acHAFpOA==" saltValue="yVW9XmDwTqEnmpSGai0KYg==" spinCount="100000" sqref="D11" name="Range1_1_69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81"/>
    <protectedRange algorithmName="SHA-512" hashValue="ON39YdpmFHfN9f47KpiRvqrKx0V9+erV1CNkpWzYhW/Qyc6aT8rEyCrvauWSYGZK2ia3o7vd3akF07acHAFpOA==" saltValue="yVW9XmDwTqEnmpSGai0KYg==" spinCount="100000" sqref="D12" name="Range1_1_71"/>
    <protectedRange algorithmName="SHA-512" hashValue="ON39YdpmFHfN9f47KpiRvqrKx0V9+erV1CNkpWzYhW/Qyc6aT8rEyCrvauWSYGZK2ia3o7vd3akF07acHAFpOA==" saltValue="yVW9XmDwTqEnmpSGai0KYg==" spinCount="100000" sqref="E12:H12" name="Range1_3_23"/>
  </protectedRanges>
  <conditionalFormatting sqref="F2">
    <cfRule type="top10" dxfId="749" priority="75" rank="1"/>
  </conditionalFormatting>
  <conditionalFormatting sqref="I2">
    <cfRule type="top10" dxfId="748" priority="72" rank="1"/>
    <cfRule type="top10" dxfId="747" priority="77" rank="1"/>
  </conditionalFormatting>
  <conditionalFormatting sqref="E2">
    <cfRule type="top10" dxfId="746" priority="76" rank="1"/>
  </conditionalFormatting>
  <conditionalFormatting sqref="G2">
    <cfRule type="top10" dxfId="745" priority="74" rank="1"/>
  </conditionalFormatting>
  <conditionalFormatting sqref="H2">
    <cfRule type="top10" dxfId="744" priority="73" rank="1"/>
  </conditionalFormatting>
  <conditionalFormatting sqref="J2">
    <cfRule type="top10" dxfId="743" priority="71" rank="1"/>
  </conditionalFormatting>
  <conditionalFormatting sqref="F3">
    <cfRule type="top10" dxfId="742" priority="68" rank="1"/>
  </conditionalFormatting>
  <conditionalFormatting sqref="I3">
    <cfRule type="top10" dxfId="741" priority="65" rank="1"/>
    <cfRule type="top10" dxfId="740" priority="70" rank="1"/>
  </conditionalFormatting>
  <conditionalFormatting sqref="E3">
    <cfRule type="top10" dxfId="739" priority="69" rank="1"/>
  </conditionalFormatting>
  <conditionalFormatting sqref="G3">
    <cfRule type="top10" dxfId="738" priority="67" rank="1"/>
  </conditionalFormatting>
  <conditionalFormatting sqref="H3">
    <cfRule type="top10" dxfId="737" priority="66" rank="1"/>
  </conditionalFormatting>
  <conditionalFormatting sqref="J3">
    <cfRule type="top10" dxfId="736" priority="64" rank="1"/>
  </conditionalFormatting>
  <conditionalFormatting sqref="F4">
    <cfRule type="top10" dxfId="735" priority="61" rank="1"/>
  </conditionalFormatting>
  <conditionalFormatting sqref="I4">
    <cfRule type="top10" dxfId="734" priority="58" rank="1"/>
    <cfRule type="top10" dxfId="733" priority="63" rank="1"/>
  </conditionalFormatting>
  <conditionalFormatting sqref="E4">
    <cfRule type="top10" dxfId="732" priority="62" rank="1"/>
  </conditionalFormatting>
  <conditionalFormatting sqref="G4">
    <cfRule type="top10" dxfId="731" priority="60" rank="1"/>
  </conditionalFormatting>
  <conditionalFormatting sqref="H4">
    <cfRule type="top10" dxfId="730" priority="59" rank="1"/>
  </conditionalFormatting>
  <conditionalFormatting sqref="J4">
    <cfRule type="top10" dxfId="729" priority="57" rank="1"/>
  </conditionalFormatting>
  <conditionalFormatting sqref="F5">
    <cfRule type="top10" dxfId="728" priority="54" rank="1"/>
  </conditionalFormatting>
  <conditionalFormatting sqref="I5">
    <cfRule type="top10" dxfId="727" priority="51" rank="1"/>
    <cfRule type="top10" dxfId="726" priority="56" rank="1"/>
  </conditionalFormatting>
  <conditionalFormatting sqref="E5">
    <cfRule type="top10" dxfId="725" priority="55" rank="1"/>
  </conditionalFormatting>
  <conditionalFormatting sqref="G5">
    <cfRule type="top10" dxfId="724" priority="53" rank="1"/>
  </conditionalFormatting>
  <conditionalFormatting sqref="H5">
    <cfRule type="top10" dxfId="723" priority="52" rank="1"/>
  </conditionalFormatting>
  <conditionalFormatting sqref="J5">
    <cfRule type="top10" dxfId="722" priority="50" rank="1"/>
  </conditionalFormatting>
  <conditionalFormatting sqref="F6">
    <cfRule type="top10" dxfId="721" priority="47" rank="1"/>
  </conditionalFormatting>
  <conditionalFormatting sqref="I6">
    <cfRule type="top10" dxfId="720" priority="44" rank="1"/>
    <cfRule type="top10" dxfId="719" priority="49" rank="1"/>
  </conditionalFormatting>
  <conditionalFormatting sqref="E6">
    <cfRule type="top10" dxfId="718" priority="48" rank="1"/>
  </conditionalFormatting>
  <conditionalFormatting sqref="G6">
    <cfRule type="top10" dxfId="717" priority="46" rank="1"/>
  </conditionalFormatting>
  <conditionalFormatting sqref="H6">
    <cfRule type="top10" dxfId="716" priority="45" rank="1"/>
  </conditionalFormatting>
  <conditionalFormatting sqref="J6">
    <cfRule type="top10" dxfId="715" priority="43" rank="1"/>
  </conditionalFormatting>
  <conditionalFormatting sqref="F7">
    <cfRule type="top10" dxfId="714" priority="40" rank="1"/>
  </conditionalFormatting>
  <conditionalFormatting sqref="I7">
    <cfRule type="top10" dxfId="713" priority="37" rank="1"/>
    <cfRule type="top10" dxfId="712" priority="42" rank="1"/>
  </conditionalFormatting>
  <conditionalFormatting sqref="E7">
    <cfRule type="top10" dxfId="711" priority="41" rank="1"/>
  </conditionalFormatting>
  <conditionalFormatting sqref="G7">
    <cfRule type="top10" dxfId="710" priority="39" rank="1"/>
  </conditionalFormatting>
  <conditionalFormatting sqref="H7">
    <cfRule type="top10" dxfId="709" priority="38" rank="1"/>
  </conditionalFormatting>
  <conditionalFormatting sqref="J7">
    <cfRule type="top10" dxfId="708" priority="36" rank="1"/>
  </conditionalFormatting>
  <conditionalFormatting sqref="F8">
    <cfRule type="top10" dxfId="707" priority="33" rank="1"/>
  </conditionalFormatting>
  <conditionalFormatting sqref="I8">
    <cfRule type="top10" dxfId="706" priority="30" rank="1"/>
    <cfRule type="top10" dxfId="705" priority="35" rank="1"/>
  </conditionalFormatting>
  <conditionalFormatting sqref="E8">
    <cfRule type="top10" dxfId="704" priority="34" rank="1"/>
  </conditionalFormatting>
  <conditionalFormatting sqref="G8">
    <cfRule type="top10" dxfId="703" priority="32" rank="1"/>
  </conditionalFormatting>
  <conditionalFormatting sqref="H8">
    <cfRule type="top10" dxfId="702" priority="31" rank="1"/>
  </conditionalFormatting>
  <conditionalFormatting sqref="J8">
    <cfRule type="top10" dxfId="701" priority="29" rank="1"/>
  </conditionalFormatting>
  <conditionalFormatting sqref="F9">
    <cfRule type="top10" dxfId="700" priority="26" rank="1"/>
  </conditionalFormatting>
  <conditionalFormatting sqref="I9">
    <cfRule type="top10" dxfId="699" priority="23" rank="1"/>
    <cfRule type="top10" dxfId="698" priority="28" rank="1"/>
  </conditionalFormatting>
  <conditionalFormatting sqref="E9">
    <cfRule type="top10" dxfId="697" priority="27" rank="1"/>
  </conditionalFormatting>
  <conditionalFormatting sqref="G9">
    <cfRule type="top10" dxfId="696" priority="25" rank="1"/>
  </conditionalFormatting>
  <conditionalFormatting sqref="H9">
    <cfRule type="top10" dxfId="695" priority="24" rank="1"/>
  </conditionalFormatting>
  <conditionalFormatting sqref="J9">
    <cfRule type="top10" dxfId="694" priority="22" rank="1"/>
  </conditionalFormatting>
  <conditionalFormatting sqref="F10">
    <cfRule type="top10" dxfId="693" priority="19" rank="1"/>
  </conditionalFormatting>
  <conditionalFormatting sqref="I10">
    <cfRule type="top10" dxfId="692" priority="16" rank="1"/>
    <cfRule type="top10" dxfId="691" priority="21" rank="1"/>
  </conditionalFormatting>
  <conditionalFormatting sqref="E10">
    <cfRule type="top10" dxfId="690" priority="20" rank="1"/>
  </conditionalFormatting>
  <conditionalFormatting sqref="G10">
    <cfRule type="top10" dxfId="689" priority="18" rank="1"/>
  </conditionalFormatting>
  <conditionalFormatting sqref="H10">
    <cfRule type="top10" dxfId="688" priority="17" rank="1"/>
  </conditionalFormatting>
  <conditionalFormatting sqref="J10">
    <cfRule type="top10" dxfId="687" priority="15" rank="1"/>
  </conditionalFormatting>
  <conditionalFormatting sqref="F11">
    <cfRule type="top10" dxfId="686" priority="12" rank="1"/>
  </conditionalFormatting>
  <conditionalFormatting sqref="I11">
    <cfRule type="top10" dxfId="685" priority="9" rank="1"/>
    <cfRule type="top10" dxfId="684" priority="14" rank="1"/>
  </conditionalFormatting>
  <conditionalFormatting sqref="E11">
    <cfRule type="top10" dxfId="683" priority="13" rank="1"/>
  </conditionalFormatting>
  <conditionalFormatting sqref="G11">
    <cfRule type="top10" dxfId="682" priority="11" rank="1"/>
  </conditionalFormatting>
  <conditionalFormatting sqref="H11">
    <cfRule type="top10" dxfId="681" priority="10" rank="1"/>
  </conditionalFormatting>
  <conditionalFormatting sqref="J11">
    <cfRule type="top10" dxfId="680" priority="8" rank="1"/>
  </conditionalFormatting>
  <conditionalFormatting sqref="F12">
    <cfRule type="top10" dxfId="679" priority="5" rank="1"/>
  </conditionalFormatting>
  <conditionalFormatting sqref="I12">
    <cfRule type="top10" dxfId="678" priority="2" rank="1"/>
    <cfRule type="top10" dxfId="677" priority="7" rank="1"/>
  </conditionalFormatting>
  <conditionalFormatting sqref="E12">
    <cfRule type="top10" dxfId="676" priority="6" rank="1"/>
  </conditionalFormatting>
  <conditionalFormatting sqref="G12">
    <cfRule type="top10" dxfId="675" priority="4" rank="1"/>
  </conditionalFormatting>
  <conditionalFormatting sqref="H12">
    <cfRule type="top10" dxfId="674" priority="3" rank="1"/>
  </conditionalFormatting>
  <conditionalFormatting sqref="J12">
    <cfRule type="top10" dxfId="673" priority="1" rank="1"/>
  </conditionalFormatting>
  <hyperlinks>
    <hyperlink ref="Q1" location="'Kentucky Rankings'!A1" display="Back to Ranking" xr:uid="{AED809A6-D663-4202-9FDC-22B90E8FBF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1976B0-9672-4096-8601-C0008A37C2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2555-2CD3-457A-9C5A-B8696E93C6A2}">
  <sheetPr codeName="Sheet27"/>
  <dimension ref="A1:Q17"/>
  <sheetViews>
    <sheetView workbookViewId="0">
      <selection activeCell="A15" sqref="A15:O15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55</v>
      </c>
      <c r="C2" s="21">
        <v>44304</v>
      </c>
      <c r="D2" s="22" t="s">
        <v>49</v>
      </c>
      <c r="E2" s="23">
        <v>183</v>
      </c>
      <c r="F2" s="23">
        <v>183</v>
      </c>
      <c r="G2" s="23">
        <v>190</v>
      </c>
      <c r="H2" s="23">
        <v>189</v>
      </c>
      <c r="I2" s="23"/>
      <c r="J2" s="23"/>
      <c r="K2" s="24">
        <v>4</v>
      </c>
      <c r="L2" s="24">
        <v>745</v>
      </c>
      <c r="M2" s="25">
        <v>186.25</v>
      </c>
      <c r="N2" s="26">
        <v>5</v>
      </c>
      <c r="O2" s="27">
        <v>191.25</v>
      </c>
    </row>
    <row r="3" spans="1:17" x14ac:dyDescent="0.3">
      <c r="A3" s="19" t="s">
        <v>56</v>
      </c>
      <c r="B3" s="20" t="s">
        <v>55</v>
      </c>
      <c r="C3" s="21">
        <v>44353</v>
      </c>
      <c r="D3" s="22" t="s">
        <v>49</v>
      </c>
      <c r="E3" s="23">
        <v>185</v>
      </c>
      <c r="F3" s="23">
        <v>185</v>
      </c>
      <c r="G3" s="23">
        <v>187</v>
      </c>
      <c r="H3" s="23">
        <v>185</v>
      </c>
      <c r="I3" s="23">
        <v>191</v>
      </c>
      <c r="J3" s="23">
        <v>190</v>
      </c>
      <c r="K3" s="24">
        <v>6</v>
      </c>
      <c r="L3" s="24">
        <v>1123</v>
      </c>
      <c r="M3" s="25">
        <v>187.16666666666666</v>
      </c>
      <c r="N3" s="26">
        <v>8</v>
      </c>
      <c r="O3" s="27">
        <v>195.16666666666666</v>
      </c>
    </row>
    <row r="4" spans="1:17" x14ac:dyDescent="0.3">
      <c r="A4" s="19" t="s">
        <v>56</v>
      </c>
      <c r="B4" s="20" t="s">
        <v>55</v>
      </c>
      <c r="C4" s="21">
        <v>44370</v>
      </c>
      <c r="D4" s="22" t="s">
        <v>49</v>
      </c>
      <c r="E4" s="23">
        <v>191</v>
      </c>
      <c r="F4" s="23">
        <v>191</v>
      </c>
      <c r="G4" s="23">
        <v>191</v>
      </c>
      <c r="H4" s="23">
        <v>190.001</v>
      </c>
      <c r="I4" s="23"/>
      <c r="J4" s="23"/>
      <c r="K4" s="24">
        <v>4</v>
      </c>
      <c r="L4" s="24">
        <v>763.00099999999998</v>
      </c>
      <c r="M4" s="25">
        <v>190.75024999999999</v>
      </c>
      <c r="N4" s="26">
        <v>9</v>
      </c>
      <c r="O4" s="27">
        <v>199.75024999999999</v>
      </c>
    </row>
    <row r="5" spans="1:17" x14ac:dyDescent="0.3">
      <c r="A5" s="19" t="s">
        <v>56</v>
      </c>
      <c r="B5" s="20" t="s">
        <v>55</v>
      </c>
      <c r="C5" s="21">
        <v>44388</v>
      </c>
      <c r="D5" s="22" t="s">
        <v>49</v>
      </c>
      <c r="E5" s="23">
        <v>191</v>
      </c>
      <c r="F5" s="23">
        <v>192</v>
      </c>
      <c r="G5" s="23">
        <v>190</v>
      </c>
      <c r="H5" s="23">
        <v>185</v>
      </c>
      <c r="I5" s="23"/>
      <c r="J5" s="23"/>
      <c r="K5" s="24">
        <v>4</v>
      </c>
      <c r="L5" s="24">
        <v>758</v>
      </c>
      <c r="M5" s="25">
        <v>189.5</v>
      </c>
      <c r="N5" s="26">
        <v>6</v>
      </c>
      <c r="O5" s="27">
        <v>195.5</v>
      </c>
    </row>
    <row r="6" spans="1:17" x14ac:dyDescent="0.3">
      <c r="A6" s="19" t="s">
        <v>56</v>
      </c>
      <c r="B6" s="20" t="s">
        <v>55</v>
      </c>
      <c r="C6" s="21">
        <v>44405</v>
      </c>
      <c r="D6" s="22" t="s">
        <v>49</v>
      </c>
      <c r="E6" s="23">
        <v>187</v>
      </c>
      <c r="F6" s="23">
        <v>187</v>
      </c>
      <c r="G6" s="23">
        <v>187</v>
      </c>
      <c r="H6" s="23">
        <v>190</v>
      </c>
      <c r="I6" s="23"/>
      <c r="J6" s="23"/>
      <c r="K6" s="24">
        <v>4</v>
      </c>
      <c r="L6" s="24">
        <v>751</v>
      </c>
      <c r="M6" s="25">
        <v>187.75</v>
      </c>
      <c r="N6" s="26">
        <v>4</v>
      </c>
      <c r="O6" s="27">
        <v>191.75</v>
      </c>
    </row>
    <row r="8" spans="1:17" x14ac:dyDescent="0.3">
      <c r="K8" s="7">
        <f>SUM(K2:K7)</f>
        <v>22</v>
      </c>
      <c r="L8" s="7">
        <f>SUM(L2:L7)</f>
        <v>4140.0010000000002</v>
      </c>
      <c r="M8" s="13">
        <f>SUM(L8/K8)</f>
        <v>188.18186363636366</v>
      </c>
      <c r="N8" s="7">
        <f>SUM(N2:N7)</f>
        <v>32</v>
      </c>
      <c r="O8" s="13">
        <f>SUM(M8+N8)</f>
        <v>220.18186363636366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9" t="s">
        <v>70</v>
      </c>
      <c r="B14" s="20" t="s">
        <v>55</v>
      </c>
      <c r="C14" s="21">
        <v>44451</v>
      </c>
      <c r="D14" s="22" t="s">
        <v>49</v>
      </c>
      <c r="E14" s="23">
        <v>170</v>
      </c>
      <c r="F14" s="23">
        <v>181</v>
      </c>
      <c r="G14" s="23">
        <v>181</v>
      </c>
      <c r="H14" s="23">
        <v>189</v>
      </c>
      <c r="I14" s="23">
        <v>177</v>
      </c>
      <c r="J14" s="23">
        <v>182</v>
      </c>
      <c r="K14" s="24">
        <v>6</v>
      </c>
      <c r="L14" s="24">
        <v>1080</v>
      </c>
      <c r="M14" s="25">
        <v>180</v>
      </c>
      <c r="N14" s="26">
        <v>8</v>
      </c>
      <c r="O14" s="27">
        <v>188</v>
      </c>
    </row>
    <row r="15" spans="1:17" x14ac:dyDescent="0.3">
      <c r="A15" s="19" t="s">
        <v>70</v>
      </c>
      <c r="B15" s="20" t="s">
        <v>55</v>
      </c>
      <c r="C15" s="21">
        <v>44458</v>
      </c>
      <c r="D15" s="22" t="s">
        <v>58</v>
      </c>
      <c r="E15" s="23">
        <v>184</v>
      </c>
      <c r="F15" s="23">
        <v>181</v>
      </c>
      <c r="G15" s="23">
        <v>183</v>
      </c>
      <c r="H15" s="23">
        <v>189</v>
      </c>
      <c r="I15" s="23"/>
      <c r="J15" s="23"/>
      <c r="K15" s="24">
        <v>4</v>
      </c>
      <c r="L15" s="24">
        <v>737</v>
      </c>
      <c r="M15" s="25">
        <v>184.25</v>
      </c>
      <c r="N15" s="26">
        <v>6</v>
      </c>
      <c r="O15" s="27">
        <v>190.25</v>
      </c>
    </row>
    <row r="17" spans="11:15" x14ac:dyDescent="0.3">
      <c r="K17" s="7">
        <f>SUM(K14:K16)</f>
        <v>10</v>
      </c>
      <c r="L17" s="7">
        <f>SUM(L14:L16)</f>
        <v>1817</v>
      </c>
      <c r="M17" s="13">
        <f>SUM(L17/K17)</f>
        <v>181.7</v>
      </c>
      <c r="N17" s="7">
        <f>SUM(N14:N16)</f>
        <v>14</v>
      </c>
      <c r="O17" s="13">
        <f>SUM(M17+N17)</f>
        <v>195.7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:C3 E3:J3" name="Range1_18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30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E5:J5 B5:C5" name="Range1_39"/>
    <protectedRange algorithmName="SHA-512" hashValue="ON39YdpmFHfN9f47KpiRvqrKx0V9+erV1CNkpWzYhW/Qyc6aT8rEyCrvauWSYGZK2ia3o7vd3akF07acHAFpOA==" saltValue="yVW9XmDwTqEnmpSGai0KYg==" spinCount="100000" sqref="D5" name="Range1_1_31"/>
    <protectedRange algorithmName="SHA-512" hashValue="ON39YdpmFHfN9f47KpiRvqrKx0V9+erV1CNkpWzYhW/Qyc6aT8rEyCrvauWSYGZK2ia3o7vd3akF07acHAFpOA==" saltValue="yVW9XmDwTqEnmpSGai0KYg==" spinCount="100000" sqref="C6" name="Range1_47"/>
    <protectedRange algorithmName="SHA-512" hashValue="ON39YdpmFHfN9f47KpiRvqrKx0V9+erV1CNkpWzYhW/Qyc6aT8rEyCrvauWSYGZK2ia3o7vd3akF07acHAFpOA==" saltValue="yVW9XmDwTqEnmpSGai0KYg==" spinCount="100000" sqref="E6:J6 B6" name="Range1_48"/>
    <protectedRange algorithmName="SHA-512" hashValue="ON39YdpmFHfN9f47KpiRvqrKx0V9+erV1CNkpWzYhW/Qyc6aT8rEyCrvauWSYGZK2ia3o7vd3akF07acHAFpOA==" saltValue="yVW9XmDwTqEnmpSGai0KYg==" spinCount="100000" sqref="D6" name="Range1_1_39"/>
    <protectedRange algorithmName="SHA-512" hashValue="ON39YdpmFHfN9f47KpiRvqrKx0V9+erV1CNkpWzYhW/Qyc6aT8rEyCrvauWSYGZK2ia3o7vd3akF07acHAFpOA==" saltValue="yVW9XmDwTqEnmpSGai0KYg==" spinCount="100000" sqref="B14:C14 E14:J14" name="Range1_65"/>
    <protectedRange algorithmName="SHA-512" hashValue="ON39YdpmFHfN9f47KpiRvqrKx0V9+erV1CNkpWzYhW/Qyc6aT8rEyCrvauWSYGZK2ia3o7vd3akF07acHAFpOA==" saltValue="yVW9XmDwTqEnmpSGai0KYg==" spinCount="100000" sqref="D14" name="Range1_1_56"/>
    <protectedRange algorithmName="SHA-512" hashValue="ON39YdpmFHfN9f47KpiRvqrKx0V9+erV1CNkpWzYhW/Qyc6aT8rEyCrvauWSYGZK2ia3o7vd3akF07acHAFpOA==" saltValue="yVW9XmDwTqEnmpSGai0KYg==" spinCount="100000" sqref="B15:C15 E15:J15" name="Range1_70"/>
    <protectedRange algorithmName="SHA-512" hashValue="ON39YdpmFHfN9f47KpiRvqrKx0V9+erV1CNkpWzYhW/Qyc6aT8rEyCrvauWSYGZK2ia3o7vd3akF07acHAFpOA==" saltValue="yVW9XmDwTqEnmpSGai0KYg==" spinCount="100000" sqref="D15" name="Range1_1_59"/>
  </protectedRanges>
  <conditionalFormatting sqref="I2">
    <cfRule type="top10" dxfId="672" priority="67" rank="1"/>
  </conditionalFormatting>
  <conditionalFormatting sqref="H2">
    <cfRule type="top10" dxfId="671" priority="68" rank="1"/>
  </conditionalFormatting>
  <conditionalFormatting sqref="G2">
    <cfRule type="top10" dxfId="670" priority="69" rank="1"/>
  </conditionalFormatting>
  <conditionalFormatting sqref="F2">
    <cfRule type="top10" dxfId="669" priority="70" rank="1"/>
  </conditionalFormatting>
  <conditionalFormatting sqref="E2">
    <cfRule type="top10" dxfId="668" priority="71" rank="1"/>
  </conditionalFormatting>
  <conditionalFormatting sqref="J2">
    <cfRule type="top10" dxfId="667" priority="72" rank="1"/>
  </conditionalFormatting>
  <conditionalFormatting sqref="I3">
    <cfRule type="top10" dxfId="666" priority="61" rank="1"/>
  </conditionalFormatting>
  <conditionalFormatting sqref="H3">
    <cfRule type="top10" dxfId="665" priority="62" rank="1"/>
  </conditionalFormatting>
  <conditionalFormatting sqref="G3">
    <cfRule type="top10" dxfId="664" priority="63" rank="1"/>
  </conditionalFormatting>
  <conditionalFormatting sqref="F3">
    <cfRule type="top10" dxfId="663" priority="64" rank="1"/>
  </conditionalFormatting>
  <conditionalFormatting sqref="E3">
    <cfRule type="top10" dxfId="662" priority="65" rank="1"/>
  </conditionalFormatting>
  <conditionalFormatting sqref="J3">
    <cfRule type="top10" dxfId="661" priority="66" rank="1"/>
  </conditionalFormatting>
  <conditionalFormatting sqref="I4">
    <cfRule type="top10" dxfId="660" priority="55" rank="1"/>
  </conditionalFormatting>
  <conditionalFormatting sqref="H4">
    <cfRule type="top10" dxfId="659" priority="56" rank="1"/>
  </conditionalFormatting>
  <conditionalFormatting sqref="G4">
    <cfRule type="top10" dxfId="658" priority="57" rank="1"/>
  </conditionalFormatting>
  <conditionalFormatting sqref="F4">
    <cfRule type="top10" dxfId="657" priority="58" rank="1"/>
  </conditionalFormatting>
  <conditionalFormatting sqref="E4">
    <cfRule type="top10" dxfId="656" priority="59" rank="1"/>
  </conditionalFormatting>
  <conditionalFormatting sqref="J4">
    <cfRule type="top10" dxfId="655" priority="60" rank="1"/>
  </conditionalFormatting>
  <conditionalFormatting sqref="I5">
    <cfRule type="top10" dxfId="654" priority="49" rank="1"/>
  </conditionalFormatting>
  <conditionalFormatting sqref="H5">
    <cfRule type="top10" dxfId="653" priority="50" rank="1"/>
  </conditionalFormatting>
  <conditionalFormatting sqref="G5">
    <cfRule type="top10" dxfId="652" priority="51" rank="1"/>
  </conditionalFormatting>
  <conditionalFormatting sqref="F5">
    <cfRule type="top10" dxfId="651" priority="52" rank="1"/>
  </conditionalFormatting>
  <conditionalFormatting sqref="E5">
    <cfRule type="top10" dxfId="650" priority="53" rank="1"/>
  </conditionalFormatting>
  <conditionalFormatting sqref="J5">
    <cfRule type="top10" dxfId="649" priority="54" rank="1"/>
  </conditionalFormatting>
  <conditionalFormatting sqref="I6">
    <cfRule type="top10" dxfId="648" priority="43" rank="1"/>
  </conditionalFormatting>
  <conditionalFormatting sqref="H6">
    <cfRule type="top10" dxfId="647" priority="44" rank="1"/>
  </conditionalFormatting>
  <conditionalFormatting sqref="G6">
    <cfRule type="top10" dxfId="646" priority="45" rank="1"/>
  </conditionalFormatting>
  <conditionalFormatting sqref="F6">
    <cfRule type="top10" dxfId="645" priority="46" rank="1"/>
  </conditionalFormatting>
  <conditionalFormatting sqref="E6">
    <cfRule type="top10" dxfId="644" priority="47" rank="1"/>
  </conditionalFormatting>
  <conditionalFormatting sqref="J6">
    <cfRule type="top10" dxfId="643" priority="48" rank="1"/>
  </conditionalFormatting>
  <conditionalFormatting sqref="E14">
    <cfRule type="top10" dxfId="642" priority="7" rank="1"/>
  </conditionalFormatting>
  <conditionalFormatting sqref="F14">
    <cfRule type="top10" dxfId="641" priority="8" rank="1"/>
  </conditionalFormatting>
  <conditionalFormatting sqref="G14">
    <cfRule type="top10" dxfId="640" priority="9" rank="1"/>
  </conditionalFormatting>
  <conditionalFormatting sqref="H14">
    <cfRule type="top10" dxfId="639" priority="10" rank="1"/>
  </conditionalFormatting>
  <conditionalFormatting sqref="I14">
    <cfRule type="top10" dxfId="638" priority="11" rank="1"/>
  </conditionalFormatting>
  <conditionalFormatting sqref="J14">
    <cfRule type="top10" dxfId="637" priority="12" rank="1"/>
  </conditionalFormatting>
  <conditionalFormatting sqref="E15">
    <cfRule type="top10" dxfId="636" priority="1" rank="1"/>
  </conditionalFormatting>
  <conditionalFormatting sqref="F15">
    <cfRule type="top10" dxfId="635" priority="2" rank="1"/>
  </conditionalFormatting>
  <conditionalFormatting sqref="G15">
    <cfRule type="top10" dxfId="634" priority="3" rank="1"/>
  </conditionalFormatting>
  <conditionalFormatting sqref="H15">
    <cfRule type="top10" dxfId="633" priority="4" rank="1"/>
  </conditionalFormatting>
  <conditionalFormatting sqref="I15">
    <cfRule type="top10" dxfId="632" priority="5" rank="1"/>
  </conditionalFormatting>
  <conditionalFormatting sqref="J15">
    <cfRule type="top10" dxfId="631" priority="6" rank="1"/>
  </conditionalFormatting>
  <hyperlinks>
    <hyperlink ref="Q1" location="'Kentucky Rankings'!A1" display="Back to Ranking" xr:uid="{9372D80F-5932-43E0-8243-F0D60534F5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B5E7F-8ACA-4F96-AB79-CF4FA9E2DDF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9D11-077A-4314-AB73-3EB8DDA09DF4}">
  <sheetPr codeName="Sheet28"/>
  <dimension ref="A1:AD14"/>
  <sheetViews>
    <sheetView workbookViewId="0">
      <selection activeCell="A11" sqref="A11:O1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1" max="12" width="9.109375" style="39"/>
    <col min="13" max="13" width="9.109375" style="13"/>
    <col min="14" max="14" width="9.109375" style="39"/>
    <col min="15" max="15" width="9.109375" style="13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52</v>
      </c>
      <c r="B2" s="20" t="s">
        <v>51</v>
      </c>
      <c r="C2" s="21">
        <v>44304</v>
      </c>
      <c r="D2" s="22" t="s">
        <v>49</v>
      </c>
      <c r="E2" s="23">
        <v>178</v>
      </c>
      <c r="F2" s="23">
        <v>183</v>
      </c>
      <c r="G2" s="23">
        <v>194</v>
      </c>
      <c r="H2" s="23">
        <v>188</v>
      </c>
      <c r="I2" s="23"/>
      <c r="J2" s="23"/>
      <c r="K2" s="24">
        <v>4</v>
      </c>
      <c r="L2" s="24">
        <v>743</v>
      </c>
      <c r="M2" s="25">
        <v>185.75</v>
      </c>
      <c r="N2" s="26">
        <v>4</v>
      </c>
      <c r="O2" s="27">
        <v>189.75</v>
      </c>
    </row>
    <row r="3" spans="1:30" x14ac:dyDescent="0.3">
      <c r="A3" s="19" t="s">
        <v>52</v>
      </c>
      <c r="B3" s="20" t="s">
        <v>51</v>
      </c>
      <c r="C3" s="21">
        <v>44331</v>
      </c>
      <c r="D3" s="22" t="s">
        <v>58</v>
      </c>
      <c r="E3" s="23">
        <v>191</v>
      </c>
      <c r="F3" s="23">
        <v>189</v>
      </c>
      <c r="G3" s="23">
        <v>191</v>
      </c>
      <c r="H3" s="23">
        <v>189</v>
      </c>
      <c r="I3" s="23"/>
      <c r="J3" s="23"/>
      <c r="K3" s="24">
        <v>4</v>
      </c>
      <c r="L3" s="24">
        <v>760</v>
      </c>
      <c r="M3" s="25">
        <v>190</v>
      </c>
      <c r="N3" s="26">
        <v>3</v>
      </c>
      <c r="O3" s="27">
        <v>193</v>
      </c>
      <c r="AB3" s="12"/>
      <c r="AD3" s="12"/>
    </row>
    <row r="4" spans="1:30" x14ac:dyDescent="0.3">
      <c r="A4" s="19" t="s">
        <v>52</v>
      </c>
      <c r="B4" s="20" t="s">
        <v>51</v>
      </c>
      <c r="C4" s="21">
        <v>44332</v>
      </c>
      <c r="D4" s="22" t="s">
        <v>49</v>
      </c>
      <c r="E4" s="23">
        <v>184</v>
      </c>
      <c r="F4" s="23">
        <v>183</v>
      </c>
      <c r="G4" s="23">
        <v>175</v>
      </c>
      <c r="H4" s="23">
        <v>186</v>
      </c>
      <c r="I4" s="23"/>
      <c r="J4" s="23"/>
      <c r="K4" s="24">
        <v>4</v>
      </c>
      <c r="L4" s="24">
        <v>728</v>
      </c>
      <c r="M4" s="25">
        <v>182</v>
      </c>
      <c r="N4" s="26">
        <v>3</v>
      </c>
      <c r="O4" s="27">
        <v>185</v>
      </c>
      <c r="Z4" s="7">
        <f>SUM(K2:K3)</f>
        <v>8</v>
      </c>
      <c r="AA4" s="7">
        <f>SUM(L2:L3)</f>
        <v>1503</v>
      </c>
      <c r="AB4" s="13">
        <f>SUM(AA4/Z4)</f>
        <v>187.875</v>
      </c>
      <c r="AC4" s="7">
        <f>SUM(N2:N3)</f>
        <v>7</v>
      </c>
      <c r="AD4" s="13">
        <f>SUM(AB4+AC4)</f>
        <v>194.875</v>
      </c>
    </row>
    <row r="5" spans="1:30" x14ac:dyDescent="0.3">
      <c r="A5" s="19" t="s">
        <v>52</v>
      </c>
      <c r="B5" s="20" t="s">
        <v>51</v>
      </c>
      <c r="C5" s="21">
        <v>44353</v>
      </c>
      <c r="D5" s="22" t="s">
        <v>49</v>
      </c>
      <c r="E5" s="23">
        <v>186</v>
      </c>
      <c r="F5" s="23">
        <v>178</v>
      </c>
      <c r="G5" s="23">
        <v>192</v>
      </c>
      <c r="H5" s="23">
        <v>188</v>
      </c>
      <c r="I5" s="23">
        <v>187</v>
      </c>
      <c r="J5" s="23">
        <v>194</v>
      </c>
      <c r="K5" s="24">
        <v>6</v>
      </c>
      <c r="L5" s="24">
        <v>1125</v>
      </c>
      <c r="M5" s="25">
        <v>187.5</v>
      </c>
      <c r="N5" s="26">
        <v>8</v>
      </c>
      <c r="O5" s="27">
        <v>195.5</v>
      </c>
    </row>
    <row r="6" spans="1:30" x14ac:dyDescent="0.3">
      <c r="A6" s="19" t="s">
        <v>52</v>
      </c>
      <c r="B6" s="20" t="s">
        <v>51</v>
      </c>
      <c r="C6" s="21">
        <v>44366</v>
      </c>
      <c r="D6" s="22" t="s">
        <v>58</v>
      </c>
      <c r="E6" s="23">
        <v>191</v>
      </c>
      <c r="F6" s="23">
        <v>193</v>
      </c>
      <c r="G6" s="23">
        <v>184</v>
      </c>
      <c r="H6" s="23">
        <v>188.001</v>
      </c>
      <c r="I6" s="23"/>
      <c r="J6" s="23"/>
      <c r="K6" s="24">
        <v>4</v>
      </c>
      <c r="L6" s="24">
        <v>756.00099999999998</v>
      </c>
      <c r="M6" s="25">
        <v>189.00024999999999</v>
      </c>
      <c r="N6" s="26">
        <v>11</v>
      </c>
      <c r="O6" s="27">
        <v>200.00024999999999</v>
      </c>
    </row>
    <row r="7" spans="1:30" x14ac:dyDescent="0.3">
      <c r="A7" s="19" t="s">
        <v>52</v>
      </c>
      <c r="B7" s="20" t="s">
        <v>51</v>
      </c>
      <c r="C7" s="21">
        <v>44394</v>
      </c>
      <c r="D7" s="22" t="s">
        <v>58</v>
      </c>
      <c r="E7" s="23">
        <v>178</v>
      </c>
      <c r="F7" s="23">
        <v>178</v>
      </c>
      <c r="G7" s="23">
        <v>177</v>
      </c>
      <c r="H7" s="23">
        <v>179</v>
      </c>
      <c r="I7" s="23"/>
      <c r="J7" s="23"/>
      <c r="K7" s="24">
        <v>4</v>
      </c>
      <c r="L7" s="24">
        <v>712</v>
      </c>
      <c r="M7" s="25">
        <v>178</v>
      </c>
      <c r="N7" s="26">
        <v>2</v>
      </c>
      <c r="O7" s="27">
        <v>180</v>
      </c>
    </row>
    <row r="8" spans="1:30" x14ac:dyDescent="0.3">
      <c r="A8" s="19" t="s">
        <v>52</v>
      </c>
      <c r="B8" s="20" t="s">
        <v>51</v>
      </c>
      <c r="C8" s="21">
        <v>44429</v>
      </c>
      <c r="D8" s="22" t="s">
        <v>58</v>
      </c>
      <c r="E8" s="23">
        <v>187</v>
      </c>
      <c r="F8" s="23">
        <v>194</v>
      </c>
      <c r="G8" s="23">
        <v>186</v>
      </c>
      <c r="H8" s="23">
        <v>184</v>
      </c>
      <c r="I8" s="23"/>
      <c r="J8" s="23"/>
      <c r="K8" s="24">
        <v>4</v>
      </c>
      <c r="L8" s="24">
        <v>751</v>
      </c>
      <c r="M8" s="25">
        <v>187.75</v>
      </c>
      <c r="N8" s="26">
        <v>5</v>
      </c>
      <c r="O8" s="27">
        <v>192.75</v>
      </c>
    </row>
    <row r="9" spans="1:30" x14ac:dyDescent="0.3">
      <c r="A9" s="19" t="s">
        <v>52</v>
      </c>
      <c r="B9" s="20" t="s">
        <v>51</v>
      </c>
      <c r="C9" s="21">
        <v>44458</v>
      </c>
      <c r="D9" s="22" t="s">
        <v>58</v>
      </c>
      <c r="E9" s="23">
        <v>187</v>
      </c>
      <c r="F9" s="23">
        <v>190</v>
      </c>
      <c r="G9" s="23">
        <v>183</v>
      </c>
      <c r="H9" s="23">
        <v>188</v>
      </c>
      <c r="I9" s="23"/>
      <c r="J9" s="23"/>
      <c r="K9" s="24">
        <v>4</v>
      </c>
      <c r="L9" s="24">
        <v>748</v>
      </c>
      <c r="M9" s="25">
        <v>187</v>
      </c>
      <c r="N9" s="26">
        <v>5</v>
      </c>
      <c r="O9" s="27">
        <v>192</v>
      </c>
    </row>
    <row r="10" spans="1:30" x14ac:dyDescent="0.3">
      <c r="A10" s="19" t="s">
        <v>52</v>
      </c>
      <c r="B10" s="20" t="s">
        <v>51</v>
      </c>
      <c r="C10" s="21">
        <v>44479</v>
      </c>
      <c r="D10" s="22" t="s">
        <v>49</v>
      </c>
      <c r="E10" s="23">
        <v>183</v>
      </c>
      <c r="F10" s="23">
        <v>190.001</v>
      </c>
      <c r="G10" s="23">
        <v>187</v>
      </c>
      <c r="H10" s="23">
        <v>180</v>
      </c>
      <c r="I10" s="23"/>
      <c r="J10" s="23"/>
      <c r="K10" s="24">
        <v>4</v>
      </c>
      <c r="L10" s="24">
        <v>740.00099999999998</v>
      </c>
      <c r="M10" s="25">
        <v>185.00024999999999</v>
      </c>
      <c r="N10" s="26">
        <v>8</v>
      </c>
      <c r="O10" s="27">
        <v>193.00024999999999</v>
      </c>
    </row>
    <row r="11" spans="1:30" x14ac:dyDescent="0.3">
      <c r="A11" s="19" t="s">
        <v>52</v>
      </c>
      <c r="B11" s="20" t="s">
        <v>51</v>
      </c>
      <c r="C11" s="21">
        <v>44486</v>
      </c>
      <c r="D11" s="22" t="s">
        <v>58</v>
      </c>
      <c r="E11" s="23">
        <v>191</v>
      </c>
      <c r="F11" s="23">
        <v>185</v>
      </c>
      <c r="G11" s="23">
        <v>184</v>
      </c>
      <c r="H11" s="23">
        <v>191</v>
      </c>
      <c r="I11" s="23">
        <v>182</v>
      </c>
      <c r="J11" s="23">
        <v>197</v>
      </c>
      <c r="K11" s="24">
        <v>6</v>
      </c>
      <c r="L11" s="24">
        <v>1130</v>
      </c>
      <c r="M11" s="25">
        <v>188.33333333333334</v>
      </c>
      <c r="N11" s="26">
        <v>8</v>
      </c>
      <c r="O11" s="27">
        <v>196.33333333333334</v>
      </c>
    </row>
    <row r="14" spans="1:30" x14ac:dyDescent="0.3">
      <c r="K14" s="7">
        <f>SUM(K2:K13)</f>
        <v>44</v>
      </c>
      <c r="L14" s="7">
        <f>SUM(L2:L13)</f>
        <v>8193.0020000000004</v>
      </c>
      <c r="M14" s="13">
        <f>SUM(L14/K14)</f>
        <v>186.20459090909091</v>
      </c>
      <c r="N14" s="7">
        <f>SUM(N2:N13)</f>
        <v>57</v>
      </c>
      <c r="O14" s="13">
        <f>SUM(M14+N14)</f>
        <v>243.20459090909091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B3:C3 E3:J3" name="Range1_10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B5:C5 E5:J5" name="Range1_19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B6:C6 E6:J6" name="Range1_34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B7:C7 E7:J7" name="Range1_46"/>
    <protectedRange algorithmName="SHA-512" hashValue="ON39YdpmFHfN9f47KpiRvqrKx0V9+erV1CNkpWzYhW/Qyc6aT8rEyCrvauWSYGZK2ia3o7vd3akF07acHAFpOA==" saltValue="yVW9XmDwTqEnmpSGai0KYg==" spinCount="100000" sqref="D7" name="Range1_1_37"/>
    <protectedRange algorithmName="SHA-512" hashValue="ON39YdpmFHfN9f47KpiRvqrKx0V9+erV1CNkpWzYhW/Qyc6aT8rEyCrvauWSYGZK2ia3o7vd3akF07acHAFpOA==" saltValue="yVW9XmDwTqEnmpSGai0KYg==" spinCount="100000" sqref="B8:C8 E8:J8" name="Range1_57"/>
    <protectedRange algorithmName="SHA-512" hashValue="ON39YdpmFHfN9f47KpiRvqrKx0V9+erV1CNkpWzYhW/Qyc6aT8rEyCrvauWSYGZK2ia3o7vd3akF07acHAFpOA==" saltValue="yVW9XmDwTqEnmpSGai0KYg==" spinCount="100000" sqref="D8" name="Range1_1_48"/>
    <protectedRange algorithmName="SHA-512" hashValue="ON39YdpmFHfN9f47KpiRvqrKx0V9+erV1CNkpWzYhW/Qyc6aT8rEyCrvauWSYGZK2ia3o7vd3akF07acHAFpOA==" saltValue="yVW9XmDwTqEnmpSGai0KYg==" spinCount="100000" sqref="E9:J9 B9:C9" name="Range1_69"/>
    <protectedRange algorithmName="SHA-512" hashValue="ON39YdpmFHfN9f47KpiRvqrKx0V9+erV1CNkpWzYhW/Qyc6aT8rEyCrvauWSYGZK2ia3o7vd3akF07acHAFpOA==" saltValue="yVW9XmDwTqEnmpSGai0KYg==" spinCount="100000" sqref="D9" name="Range1_1_58"/>
    <protectedRange algorithmName="SHA-512" hashValue="ON39YdpmFHfN9f47KpiRvqrKx0V9+erV1CNkpWzYhW/Qyc6aT8rEyCrvauWSYGZK2ia3o7vd3akF07acHAFpOA==" saltValue="yVW9XmDwTqEnmpSGai0KYg==" spinCount="100000" sqref="B10:C10 E10:J10" name="Range1_73"/>
    <protectedRange algorithmName="SHA-512" hashValue="ON39YdpmFHfN9f47KpiRvqrKx0V9+erV1CNkpWzYhW/Qyc6aT8rEyCrvauWSYGZK2ia3o7vd3akF07acHAFpOA==" saltValue="yVW9XmDwTqEnmpSGai0KYg==" spinCount="100000" sqref="D10" name="Range1_1_63"/>
    <protectedRange algorithmName="SHA-512" hashValue="ON39YdpmFHfN9f47KpiRvqrKx0V9+erV1CNkpWzYhW/Qyc6aT8rEyCrvauWSYGZK2ia3o7vd3akF07acHAFpOA==" saltValue="yVW9XmDwTqEnmpSGai0KYg==" spinCount="100000" sqref="B11:C11 E11:J11" name="Range1_77"/>
    <protectedRange algorithmName="SHA-512" hashValue="ON39YdpmFHfN9f47KpiRvqrKx0V9+erV1CNkpWzYhW/Qyc6aT8rEyCrvauWSYGZK2ia3o7vd3akF07acHAFpOA==" saltValue="yVW9XmDwTqEnmpSGai0KYg==" spinCount="100000" sqref="D11" name="Range1_1_67"/>
  </protectedRanges>
  <conditionalFormatting sqref="F2">
    <cfRule type="top10" dxfId="630" priority="55" rank="1"/>
  </conditionalFormatting>
  <conditionalFormatting sqref="G2">
    <cfRule type="top10" dxfId="629" priority="56" rank="1"/>
  </conditionalFormatting>
  <conditionalFormatting sqref="H2">
    <cfRule type="top10" dxfId="628" priority="57" rank="1"/>
  </conditionalFormatting>
  <conditionalFormatting sqref="I2">
    <cfRule type="top10" dxfId="627" priority="58" rank="1"/>
  </conditionalFormatting>
  <conditionalFormatting sqref="J2">
    <cfRule type="top10" dxfId="626" priority="59" rank="1"/>
  </conditionalFormatting>
  <conditionalFormatting sqref="E2">
    <cfRule type="top10" dxfId="625" priority="60" rank="1"/>
  </conditionalFormatting>
  <conditionalFormatting sqref="F3">
    <cfRule type="top10" dxfId="624" priority="49" rank="1"/>
  </conditionalFormatting>
  <conditionalFormatting sqref="G3">
    <cfRule type="top10" dxfId="623" priority="50" rank="1"/>
  </conditionalFormatting>
  <conditionalFormatting sqref="H3">
    <cfRule type="top10" dxfId="622" priority="51" rank="1"/>
  </conditionalFormatting>
  <conditionalFormatting sqref="I3">
    <cfRule type="top10" dxfId="621" priority="52" rank="1"/>
  </conditionalFormatting>
  <conditionalFormatting sqref="J3">
    <cfRule type="top10" dxfId="620" priority="53" rank="1"/>
  </conditionalFormatting>
  <conditionalFormatting sqref="E3">
    <cfRule type="top10" dxfId="619" priority="54" rank="1"/>
  </conditionalFormatting>
  <conditionalFormatting sqref="F4">
    <cfRule type="top10" dxfId="618" priority="43" rank="1"/>
  </conditionalFormatting>
  <conditionalFormatting sqref="G4">
    <cfRule type="top10" dxfId="617" priority="44" rank="1"/>
  </conditionalFormatting>
  <conditionalFormatting sqref="H4">
    <cfRule type="top10" dxfId="616" priority="45" rank="1"/>
  </conditionalFormatting>
  <conditionalFormatting sqref="I4">
    <cfRule type="top10" dxfId="615" priority="46" rank="1"/>
  </conditionalFormatting>
  <conditionalFormatting sqref="J4">
    <cfRule type="top10" dxfId="614" priority="47" rank="1"/>
  </conditionalFormatting>
  <conditionalFormatting sqref="E4">
    <cfRule type="top10" dxfId="613" priority="48" rank="1"/>
  </conditionalFormatting>
  <conditionalFormatting sqref="F5">
    <cfRule type="top10" dxfId="612" priority="37" rank="1"/>
  </conditionalFormatting>
  <conditionalFormatting sqref="G5">
    <cfRule type="top10" dxfId="611" priority="38" rank="1"/>
  </conditionalFormatting>
  <conditionalFormatting sqref="H5">
    <cfRule type="top10" dxfId="610" priority="39" rank="1"/>
  </conditionalFormatting>
  <conditionalFormatting sqref="I5">
    <cfRule type="top10" dxfId="609" priority="40" rank="1"/>
  </conditionalFormatting>
  <conditionalFormatting sqref="J5">
    <cfRule type="top10" dxfId="608" priority="41" rank="1"/>
  </conditionalFormatting>
  <conditionalFormatting sqref="E5">
    <cfRule type="top10" dxfId="607" priority="42" rank="1"/>
  </conditionalFormatting>
  <conditionalFormatting sqref="F6">
    <cfRule type="top10" dxfId="606" priority="31" rank="1"/>
  </conditionalFormatting>
  <conditionalFormatting sqref="G6">
    <cfRule type="top10" dxfId="605" priority="32" rank="1"/>
  </conditionalFormatting>
  <conditionalFormatting sqref="H6">
    <cfRule type="top10" dxfId="604" priority="33" rank="1"/>
  </conditionalFormatting>
  <conditionalFormatting sqref="I6">
    <cfRule type="top10" dxfId="603" priority="34" rank="1"/>
  </conditionalFormatting>
  <conditionalFormatting sqref="J6">
    <cfRule type="top10" dxfId="602" priority="35" rank="1"/>
  </conditionalFormatting>
  <conditionalFormatting sqref="E6">
    <cfRule type="top10" dxfId="601" priority="36" rank="1"/>
  </conditionalFormatting>
  <conditionalFormatting sqref="F7">
    <cfRule type="top10" dxfId="600" priority="25" rank="1"/>
  </conditionalFormatting>
  <conditionalFormatting sqref="G7">
    <cfRule type="top10" dxfId="599" priority="26" rank="1"/>
  </conditionalFormatting>
  <conditionalFormatting sqref="H7">
    <cfRule type="top10" dxfId="598" priority="27" rank="1"/>
  </conditionalFormatting>
  <conditionalFormatting sqref="I7">
    <cfRule type="top10" dxfId="597" priority="28" rank="1"/>
  </conditionalFormatting>
  <conditionalFormatting sqref="J7">
    <cfRule type="top10" dxfId="596" priority="29" rank="1"/>
  </conditionalFormatting>
  <conditionalFormatting sqref="E7">
    <cfRule type="top10" dxfId="595" priority="30" rank="1"/>
  </conditionalFormatting>
  <conditionalFormatting sqref="F8">
    <cfRule type="top10" dxfId="594" priority="19" rank="1"/>
  </conditionalFormatting>
  <conditionalFormatting sqref="G8">
    <cfRule type="top10" dxfId="593" priority="20" rank="1"/>
  </conditionalFormatting>
  <conditionalFormatting sqref="H8">
    <cfRule type="top10" dxfId="592" priority="21" rank="1"/>
  </conditionalFormatting>
  <conditionalFormatting sqref="I8">
    <cfRule type="top10" dxfId="591" priority="22" rank="1"/>
  </conditionalFormatting>
  <conditionalFormatting sqref="J8">
    <cfRule type="top10" dxfId="590" priority="23" rank="1"/>
  </conditionalFormatting>
  <conditionalFormatting sqref="E8">
    <cfRule type="top10" dxfId="589" priority="24" rank="1"/>
  </conditionalFormatting>
  <conditionalFormatting sqref="F9">
    <cfRule type="top10" dxfId="588" priority="13" rank="1"/>
  </conditionalFormatting>
  <conditionalFormatting sqref="G9">
    <cfRule type="top10" dxfId="587" priority="14" rank="1"/>
  </conditionalFormatting>
  <conditionalFormatting sqref="H9">
    <cfRule type="top10" dxfId="586" priority="15" rank="1"/>
  </conditionalFormatting>
  <conditionalFormatting sqref="I9">
    <cfRule type="top10" dxfId="585" priority="16" rank="1"/>
  </conditionalFormatting>
  <conditionalFormatting sqref="J9">
    <cfRule type="top10" dxfId="584" priority="17" rank="1"/>
  </conditionalFormatting>
  <conditionalFormatting sqref="E9">
    <cfRule type="top10" dxfId="583" priority="18" rank="1"/>
  </conditionalFormatting>
  <conditionalFormatting sqref="F10">
    <cfRule type="top10" dxfId="582" priority="7" rank="1"/>
  </conditionalFormatting>
  <conditionalFormatting sqref="G10">
    <cfRule type="top10" dxfId="581" priority="8" rank="1"/>
  </conditionalFormatting>
  <conditionalFormatting sqref="H10">
    <cfRule type="top10" dxfId="580" priority="9" rank="1"/>
  </conditionalFormatting>
  <conditionalFormatting sqref="I10">
    <cfRule type="top10" dxfId="579" priority="10" rank="1"/>
  </conditionalFormatting>
  <conditionalFormatting sqref="J10">
    <cfRule type="top10" dxfId="578" priority="11" rank="1"/>
  </conditionalFormatting>
  <conditionalFormatting sqref="E10">
    <cfRule type="top10" dxfId="577" priority="12" rank="1"/>
  </conditionalFormatting>
  <conditionalFormatting sqref="F11">
    <cfRule type="top10" dxfId="576" priority="1" rank="1"/>
  </conditionalFormatting>
  <conditionalFormatting sqref="G11">
    <cfRule type="top10" dxfId="575" priority="2" rank="1"/>
  </conditionalFormatting>
  <conditionalFormatting sqref="H11">
    <cfRule type="top10" dxfId="574" priority="3" rank="1"/>
  </conditionalFormatting>
  <conditionalFormatting sqref="I11">
    <cfRule type="top10" dxfId="573" priority="4" rank="1"/>
  </conditionalFormatting>
  <conditionalFormatting sqref="J11">
    <cfRule type="top10" dxfId="572" priority="5" rank="1"/>
  </conditionalFormatting>
  <conditionalFormatting sqref="E11">
    <cfRule type="top10" dxfId="571" priority="6" rank="1"/>
  </conditionalFormatting>
  <hyperlinks>
    <hyperlink ref="Q1" location="'Kentucky Rankings'!A1" display="Back to Ranking" xr:uid="{1EC84354-4900-4D8A-9C60-8F5688AC3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B53FE0-ED23-4D97-8C1F-EB49C088A3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4319-C509-414D-86B1-46FE548C8AA9}">
  <sheetPr codeName="Sheet29"/>
  <dimension ref="A1:Q10"/>
  <sheetViews>
    <sheetView workbookViewId="0">
      <selection activeCell="A7" sqref="A7:O7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29</v>
      </c>
      <c r="B2" s="20" t="s">
        <v>30</v>
      </c>
      <c r="C2" s="21">
        <v>44275</v>
      </c>
      <c r="D2" s="22" t="s">
        <v>28</v>
      </c>
      <c r="E2" s="23">
        <v>191.001</v>
      </c>
      <c r="F2" s="23">
        <v>193</v>
      </c>
      <c r="G2" s="23">
        <v>188</v>
      </c>
      <c r="H2" s="23">
        <v>187</v>
      </c>
      <c r="I2" s="23"/>
      <c r="J2" s="23"/>
      <c r="K2" s="24">
        <v>4</v>
      </c>
      <c r="L2" s="24">
        <v>759</v>
      </c>
      <c r="M2" s="25">
        <v>189.75</v>
      </c>
      <c r="N2" s="26">
        <v>9</v>
      </c>
      <c r="O2" s="27">
        <f>SUM(M2+N2)</f>
        <v>198.75</v>
      </c>
    </row>
    <row r="3" spans="1:17" x14ac:dyDescent="0.3">
      <c r="A3" s="19" t="s">
        <v>29</v>
      </c>
      <c r="B3" s="20" t="s">
        <v>30</v>
      </c>
      <c r="C3" s="21">
        <v>44336</v>
      </c>
      <c r="D3" s="22" t="s">
        <v>28</v>
      </c>
      <c r="E3" s="23">
        <v>191</v>
      </c>
      <c r="F3" s="23">
        <v>192</v>
      </c>
      <c r="G3" s="23">
        <v>193</v>
      </c>
      <c r="H3" s="23"/>
      <c r="I3" s="23"/>
      <c r="J3" s="23"/>
      <c r="K3" s="24">
        <v>3</v>
      </c>
      <c r="L3" s="24">
        <v>576</v>
      </c>
      <c r="M3" s="25">
        <v>192</v>
      </c>
      <c r="N3" s="26">
        <v>11</v>
      </c>
      <c r="O3" s="27">
        <v>203</v>
      </c>
    </row>
    <row r="4" spans="1:17" x14ac:dyDescent="0.3">
      <c r="A4" s="19" t="s">
        <v>29</v>
      </c>
      <c r="B4" s="20" t="s">
        <v>30</v>
      </c>
      <c r="C4" s="21">
        <v>44359</v>
      </c>
      <c r="D4" s="22" t="s">
        <v>28</v>
      </c>
      <c r="E4" s="23">
        <v>191</v>
      </c>
      <c r="F4" s="23">
        <v>193</v>
      </c>
      <c r="G4" s="23">
        <v>193</v>
      </c>
      <c r="H4" s="23">
        <v>195</v>
      </c>
      <c r="I4" s="23"/>
      <c r="J4" s="23"/>
      <c r="K4" s="24">
        <v>4</v>
      </c>
      <c r="L4" s="24">
        <v>772</v>
      </c>
      <c r="M4" s="25">
        <v>193</v>
      </c>
      <c r="N4" s="26">
        <v>6</v>
      </c>
      <c r="O4" s="27">
        <v>199</v>
      </c>
    </row>
    <row r="5" spans="1:17" x14ac:dyDescent="0.3">
      <c r="A5" s="19" t="s">
        <v>48</v>
      </c>
      <c r="B5" s="20" t="s">
        <v>30</v>
      </c>
      <c r="C5" s="21">
        <v>44364</v>
      </c>
      <c r="D5" s="22" t="s">
        <v>28</v>
      </c>
      <c r="E5" s="23">
        <v>191</v>
      </c>
      <c r="F5" s="23">
        <v>188</v>
      </c>
      <c r="G5" s="23">
        <v>196</v>
      </c>
      <c r="H5" s="23"/>
      <c r="I5" s="23"/>
      <c r="J5" s="23"/>
      <c r="K5" s="24">
        <v>3</v>
      </c>
      <c r="L5" s="24">
        <v>575</v>
      </c>
      <c r="M5" s="25">
        <v>191.66666666666666</v>
      </c>
      <c r="N5" s="26">
        <v>6</v>
      </c>
      <c r="O5" s="27">
        <v>197.66666666666666</v>
      </c>
    </row>
    <row r="6" spans="1:17" x14ac:dyDescent="0.3">
      <c r="A6" s="19" t="s">
        <v>29</v>
      </c>
      <c r="B6" s="20" t="s">
        <v>30</v>
      </c>
      <c r="C6" s="21">
        <v>44384</v>
      </c>
      <c r="D6" s="22" t="s">
        <v>28</v>
      </c>
      <c r="E6" s="23">
        <v>186</v>
      </c>
      <c r="F6" s="23">
        <v>189</v>
      </c>
      <c r="G6" s="23">
        <v>186</v>
      </c>
      <c r="H6" s="23"/>
      <c r="I6" s="23"/>
      <c r="J6" s="23"/>
      <c r="K6" s="24">
        <v>3</v>
      </c>
      <c r="L6" s="24">
        <v>561</v>
      </c>
      <c r="M6" s="25">
        <v>187</v>
      </c>
      <c r="N6" s="26">
        <v>2</v>
      </c>
      <c r="O6" s="27">
        <v>189</v>
      </c>
    </row>
    <row r="7" spans="1:17" x14ac:dyDescent="0.3">
      <c r="A7" s="19" t="s">
        <v>48</v>
      </c>
      <c r="B7" s="20" t="s">
        <v>30</v>
      </c>
      <c r="C7" s="21">
        <v>44476</v>
      </c>
      <c r="D7" s="22" t="s">
        <v>28</v>
      </c>
      <c r="E7" s="23">
        <v>193</v>
      </c>
      <c r="F7" s="23">
        <v>197</v>
      </c>
      <c r="G7" s="23">
        <v>197</v>
      </c>
      <c r="H7" s="23"/>
      <c r="I7" s="23"/>
      <c r="J7" s="23"/>
      <c r="K7" s="24">
        <v>3</v>
      </c>
      <c r="L7" s="24">
        <v>587</v>
      </c>
      <c r="M7" s="25">
        <v>195.66666666666666</v>
      </c>
      <c r="N7" s="26">
        <v>3</v>
      </c>
      <c r="O7" s="27">
        <v>198.66666666666666</v>
      </c>
    </row>
    <row r="10" spans="1:17" x14ac:dyDescent="0.3">
      <c r="K10" s="7">
        <f>SUM(K2:K9)</f>
        <v>20</v>
      </c>
      <c r="L10" s="7">
        <f>SUM(L2:L9)</f>
        <v>3830</v>
      </c>
      <c r="M10" s="13">
        <f>SUM(L10/K10)</f>
        <v>191.5</v>
      </c>
      <c r="N10" s="7">
        <f>SUM(N2:N9)</f>
        <v>37</v>
      </c>
      <c r="O10" s="13">
        <f>SUM(M10+N10)</f>
        <v>228.5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6"/>
    <protectedRange algorithmName="SHA-512" hashValue="ON39YdpmFHfN9f47KpiRvqrKx0V9+erV1CNkpWzYhW/Qyc6aT8rEyCrvauWSYGZK2ia3o7vd3akF07acHAFpOA==" saltValue="yVW9XmDwTqEnmpSGai0KYg==" spinCount="100000" sqref="D2" name="Range1_1_43"/>
    <protectedRange algorithmName="SHA-512" hashValue="ON39YdpmFHfN9f47KpiRvqrKx0V9+erV1CNkpWzYhW/Qyc6aT8rEyCrvauWSYGZK2ia3o7vd3akF07acHAFpOA==" saltValue="yVW9XmDwTqEnmpSGai0KYg==" spinCount="100000" sqref="E2:H2" name="Range1_3_13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27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35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42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I7:J7 B7:C7" name="Range1_24_1"/>
    <protectedRange algorithmName="SHA-512" hashValue="ON39YdpmFHfN9f47KpiRvqrKx0V9+erV1CNkpWzYhW/Qyc6aT8rEyCrvauWSYGZK2ia3o7vd3akF07acHAFpOA==" saltValue="yVW9XmDwTqEnmpSGai0KYg==" spinCount="100000" sqref="D7" name="Range1_1_22_1"/>
    <protectedRange algorithmName="SHA-512" hashValue="ON39YdpmFHfN9f47KpiRvqrKx0V9+erV1CNkpWzYhW/Qyc6aT8rEyCrvauWSYGZK2ia3o7vd3akF07acHAFpOA==" saltValue="yVW9XmDwTqEnmpSGai0KYg==" spinCount="100000" sqref="E7:H7" name="Range1_3_8_1"/>
  </protectedRanges>
  <conditionalFormatting sqref="F2">
    <cfRule type="top10" dxfId="570" priority="37" rank="1"/>
  </conditionalFormatting>
  <conditionalFormatting sqref="G2">
    <cfRule type="top10" dxfId="569" priority="36" rank="1"/>
  </conditionalFormatting>
  <conditionalFormatting sqref="H2">
    <cfRule type="top10" dxfId="568" priority="35" rank="1"/>
  </conditionalFormatting>
  <conditionalFormatting sqref="I2">
    <cfRule type="top10" dxfId="567" priority="33" rank="1"/>
  </conditionalFormatting>
  <conditionalFormatting sqref="J2">
    <cfRule type="top10" dxfId="566" priority="34" rank="1"/>
  </conditionalFormatting>
  <conditionalFormatting sqref="E2">
    <cfRule type="top10" dxfId="565" priority="38" rank="1"/>
  </conditionalFormatting>
  <conditionalFormatting sqref="F3">
    <cfRule type="top10" dxfId="564" priority="31" rank="1"/>
  </conditionalFormatting>
  <conditionalFormatting sqref="G3">
    <cfRule type="top10" dxfId="563" priority="30" rank="1"/>
  </conditionalFormatting>
  <conditionalFormatting sqref="H3">
    <cfRule type="top10" dxfId="562" priority="29" rank="1"/>
  </conditionalFormatting>
  <conditionalFormatting sqref="I3">
    <cfRule type="top10" dxfId="561" priority="27" rank="1"/>
  </conditionalFormatting>
  <conditionalFormatting sqref="J3">
    <cfRule type="top10" dxfId="560" priority="28" rank="1"/>
  </conditionalFormatting>
  <conditionalFormatting sqref="E3">
    <cfRule type="top10" dxfId="559" priority="32" rank="1"/>
  </conditionalFormatting>
  <conditionalFormatting sqref="F4">
    <cfRule type="top10" dxfId="558" priority="25" rank="1"/>
  </conditionalFormatting>
  <conditionalFormatting sqref="G4">
    <cfRule type="top10" dxfId="557" priority="24" rank="1"/>
  </conditionalFormatting>
  <conditionalFormatting sqref="H4">
    <cfRule type="top10" dxfId="556" priority="23" rank="1"/>
  </conditionalFormatting>
  <conditionalFormatting sqref="I4">
    <cfRule type="top10" dxfId="555" priority="21" rank="1"/>
  </conditionalFormatting>
  <conditionalFormatting sqref="J4">
    <cfRule type="top10" dxfId="554" priority="22" rank="1"/>
  </conditionalFormatting>
  <conditionalFormatting sqref="E4">
    <cfRule type="top10" dxfId="553" priority="26" rank="1"/>
  </conditionalFormatting>
  <conditionalFormatting sqref="F5">
    <cfRule type="top10" dxfId="552" priority="18" rank="1"/>
  </conditionalFormatting>
  <conditionalFormatting sqref="I5">
    <cfRule type="top10" dxfId="551" priority="15" rank="1"/>
    <cfRule type="top10" dxfId="550" priority="20" rank="1"/>
  </conditionalFormatting>
  <conditionalFormatting sqref="E5">
    <cfRule type="top10" dxfId="549" priority="19" rank="1"/>
  </conditionalFormatting>
  <conditionalFormatting sqref="G5">
    <cfRule type="top10" dxfId="548" priority="17" rank="1"/>
  </conditionalFormatting>
  <conditionalFormatting sqref="H5">
    <cfRule type="top10" dxfId="547" priority="16" rank="1"/>
  </conditionalFormatting>
  <conditionalFormatting sqref="J5">
    <cfRule type="top10" dxfId="546" priority="14" rank="1"/>
  </conditionalFormatting>
  <conditionalFormatting sqref="F6">
    <cfRule type="top10" dxfId="545" priority="12" rank="1"/>
  </conditionalFormatting>
  <conditionalFormatting sqref="G6">
    <cfRule type="top10" dxfId="544" priority="11" rank="1"/>
  </conditionalFormatting>
  <conditionalFormatting sqref="H6">
    <cfRule type="top10" dxfId="543" priority="10" rank="1"/>
  </conditionalFormatting>
  <conditionalFormatting sqref="I6">
    <cfRule type="top10" dxfId="542" priority="8" rank="1"/>
  </conditionalFormatting>
  <conditionalFormatting sqref="J6">
    <cfRule type="top10" dxfId="541" priority="9" rank="1"/>
  </conditionalFormatting>
  <conditionalFormatting sqref="E6">
    <cfRule type="top10" dxfId="540" priority="13" rank="1"/>
  </conditionalFormatting>
  <conditionalFormatting sqref="F7">
    <cfRule type="top10" dxfId="539" priority="5" rank="1"/>
  </conditionalFormatting>
  <conditionalFormatting sqref="I7">
    <cfRule type="top10" dxfId="538" priority="2" rank="1"/>
    <cfRule type="top10" dxfId="537" priority="7" rank="1"/>
  </conditionalFormatting>
  <conditionalFormatting sqref="E7">
    <cfRule type="top10" dxfId="536" priority="6" rank="1"/>
  </conditionalFormatting>
  <conditionalFormatting sqref="G7">
    <cfRule type="top10" dxfId="535" priority="4" rank="1"/>
  </conditionalFormatting>
  <conditionalFormatting sqref="H7">
    <cfRule type="top10" dxfId="534" priority="3" rank="1"/>
  </conditionalFormatting>
  <conditionalFormatting sqref="J7">
    <cfRule type="top10" dxfId="533" priority="1" rank="1"/>
  </conditionalFormatting>
  <hyperlinks>
    <hyperlink ref="Q1" location="'Kentucky Rankings'!A1" display="Back to Ranking" xr:uid="{954D5FB1-CF35-4B9F-BFE1-03B89DA4A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A291F3-EA48-4CD0-AD02-69A02E0480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F3AE-DC95-482C-A6F3-93C0CAB3BCC7}">
  <sheetPr codeName="Sheet30"/>
  <dimension ref="A1:AD26"/>
  <sheetViews>
    <sheetView workbookViewId="0">
      <selection activeCell="A24" sqref="A24:O2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48</v>
      </c>
      <c r="B2" s="20" t="s">
        <v>34</v>
      </c>
      <c r="C2" s="21">
        <v>44304</v>
      </c>
      <c r="D2" s="22" t="s">
        <v>49</v>
      </c>
      <c r="E2" s="23">
        <v>200</v>
      </c>
      <c r="F2" s="23">
        <v>200</v>
      </c>
      <c r="G2" s="23">
        <v>199</v>
      </c>
      <c r="H2" s="23">
        <v>199.001</v>
      </c>
      <c r="I2" s="23"/>
      <c r="J2" s="23"/>
      <c r="K2" s="24">
        <v>4</v>
      </c>
      <c r="L2" s="24">
        <v>798.00099999999998</v>
      </c>
      <c r="M2" s="25">
        <v>199.50024999999999</v>
      </c>
      <c r="N2" s="26">
        <v>13</v>
      </c>
      <c r="O2" s="27">
        <v>212.50024999999999</v>
      </c>
    </row>
    <row r="3" spans="1:30" x14ac:dyDescent="0.3">
      <c r="A3" s="19" t="s">
        <v>48</v>
      </c>
      <c r="B3" s="20" t="s">
        <v>34</v>
      </c>
      <c r="C3" s="21">
        <v>44314</v>
      </c>
      <c r="D3" s="22" t="s">
        <v>49</v>
      </c>
      <c r="E3" s="23">
        <v>195</v>
      </c>
      <c r="F3" s="23">
        <v>199.00200000000001</v>
      </c>
      <c r="G3" s="23">
        <v>198</v>
      </c>
      <c r="H3" s="23">
        <v>198</v>
      </c>
      <c r="I3" s="23"/>
      <c r="J3" s="23"/>
      <c r="K3" s="24">
        <v>4</v>
      </c>
      <c r="L3" s="24">
        <v>790.00199999999995</v>
      </c>
      <c r="M3" s="25">
        <v>197.50049999999999</v>
      </c>
      <c r="N3" s="26">
        <v>6</v>
      </c>
      <c r="O3" s="27">
        <v>203.50049999999999</v>
      </c>
    </row>
    <row r="4" spans="1:30" x14ac:dyDescent="0.3">
      <c r="A4" s="19" t="s">
        <v>48</v>
      </c>
      <c r="B4" s="20" t="s">
        <v>34</v>
      </c>
      <c r="C4" s="21">
        <v>44332</v>
      </c>
      <c r="D4" s="22" t="s">
        <v>49</v>
      </c>
      <c r="E4" s="23">
        <v>196</v>
      </c>
      <c r="F4" s="23">
        <v>191</v>
      </c>
      <c r="G4" s="23">
        <v>194</v>
      </c>
      <c r="H4" s="23">
        <v>195</v>
      </c>
      <c r="I4" s="23"/>
      <c r="J4" s="23"/>
      <c r="K4" s="24">
        <v>4</v>
      </c>
      <c r="L4" s="24">
        <v>776</v>
      </c>
      <c r="M4" s="25">
        <v>194</v>
      </c>
      <c r="N4" s="26">
        <v>2</v>
      </c>
      <c r="O4" s="27">
        <v>196</v>
      </c>
      <c r="AB4" s="12"/>
      <c r="AD4" s="12"/>
    </row>
    <row r="5" spans="1:30" x14ac:dyDescent="0.3">
      <c r="A5" s="19" t="s">
        <v>48</v>
      </c>
      <c r="B5" s="20" t="s">
        <v>34</v>
      </c>
      <c r="C5" s="21">
        <v>44342</v>
      </c>
      <c r="D5" s="22" t="s">
        <v>49</v>
      </c>
      <c r="E5" s="23">
        <v>197</v>
      </c>
      <c r="F5" s="23">
        <v>197</v>
      </c>
      <c r="G5" s="23">
        <v>196</v>
      </c>
      <c r="H5" s="23">
        <v>196</v>
      </c>
      <c r="I5" s="23"/>
      <c r="J5" s="23"/>
      <c r="K5" s="24">
        <v>4</v>
      </c>
      <c r="L5" s="24">
        <v>786</v>
      </c>
      <c r="M5" s="25">
        <v>196.5</v>
      </c>
      <c r="N5" s="26">
        <v>2</v>
      </c>
      <c r="O5" s="27">
        <v>198.5</v>
      </c>
      <c r="AB5" s="12"/>
      <c r="AD5" s="12"/>
    </row>
    <row r="6" spans="1:30" x14ac:dyDescent="0.3">
      <c r="A6" s="19" t="s">
        <v>48</v>
      </c>
      <c r="B6" s="20" t="s">
        <v>34</v>
      </c>
      <c r="C6" s="21">
        <v>44353</v>
      </c>
      <c r="D6" s="22" t="s">
        <v>49</v>
      </c>
      <c r="E6" s="23">
        <v>198</v>
      </c>
      <c r="F6" s="23">
        <v>199</v>
      </c>
      <c r="G6" s="23">
        <v>198.001</v>
      </c>
      <c r="H6" s="23">
        <v>196</v>
      </c>
      <c r="I6" s="23">
        <v>198</v>
      </c>
      <c r="J6" s="23">
        <v>198</v>
      </c>
      <c r="K6" s="24">
        <v>6</v>
      </c>
      <c r="L6" s="24">
        <v>1187.001</v>
      </c>
      <c r="M6" s="25">
        <v>197.83349999999999</v>
      </c>
      <c r="N6" s="26">
        <v>16</v>
      </c>
      <c r="O6" s="27">
        <v>213.83349999999999</v>
      </c>
    </row>
    <row r="7" spans="1:30" x14ac:dyDescent="0.3">
      <c r="A7" s="19" t="s">
        <v>48</v>
      </c>
      <c r="B7" s="20" t="s">
        <v>34</v>
      </c>
      <c r="C7" s="21">
        <v>44366</v>
      </c>
      <c r="D7" s="22" t="s">
        <v>58</v>
      </c>
      <c r="E7" s="23">
        <v>199</v>
      </c>
      <c r="F7" s="23">
        <v>198.001</v>
      </c>
      <c r="G7" s="23">
        <v>199</v>
      </c>
      <c r="H7" s="23">
        <v>197</v>
      </c>
      <c r="I7" s="23"/>
      <c r="J7" s="23"/>
      <c r="K7" s="24">
        <v>4</v>
      </c>
      <c r="L7" s="24">
        <v>793.00099999999998</v>
      </c>
      <c r="M7" s="25">
        <v>198.25024999999999</v>
      </c>
      <c r="N7" s="26">
        <v>13</v>
      </c>
      <c r="O7" s="27">
        <v>211.25024999999999</v>
      </c>
    </row>
    <row r="8" spans="1:30" x14ac:dyDescent="0.3">
      <c r="A8" s="19" t="s">
        <v>48</v>
      </c>
      <c r="B8" s="20" t="s">
        <v>34</v>
      </c>
      <c r="C8" s="21">
        <v>44370</v>
      </c>
      <c r="D8" s="22" t="s">
        <v>49</v>
      </c>
      <c r="E8" s="23">
        <v>194</v>
      </c>
      <c r="F8" s="23">
        <v>195</v>
      </c>
      <c r="G8" s="23">
        <v>197</v>
      </c>
      <c r="H8" s="23">
        <v>198</v>
      </c>
      <c r="I8" s="23"/>
      <c r="J8" s="23"/>
      <c r="K8" s="24">
        <v>4</v>
      </c>
      <c r="L8" s="24">
        <v>784</v>
      </c>
      <c r="M8" s="25">
        <v>196</v>
      </c>
      <c r="N8" s="26">
        <v>5</v>
      </c>
      <c r="O8" s="27">
        <v>201</v>
      </c>
    </row>
    <row r="9" spans="1:30" x14ac:dyDescent="0.3">
      <c r="A9" s="19" t="s">
        <v>48</v>
      </c>
      <c r="B9" s="20" t="s">
        <v>34</v>
      </c>
      <c r="C9" s="21">
        <v>44388</v>
      </c>
      <c r="D9" s="22" t="s">
        <v>49</v>
      </c>
      <c r="E9" s="23">
        <v>199</v>
      </c>
      <c r="F9" s="23">
        <v>198</v>
      </c>
      <c r="G9" s="23">
        <v>199.001</v>
      </c>
      <c r="H9" s="23">
        <v>196</v>
      </c>
      <c r="I9" s="23"/>
      <c r="J9" s="23"/>
      <c r="K9" s="24">
        <v>4</v>
      </c>
      <c r="L9" s="24">
        <v>792.00099999999998</v>
      </c>
      <c r="M9" s="25">
        <v>198.00024999999999</v>
      </c>
      <c r="N9" s="26">
        <v>6</v>
      </c>
      <c r="O9" s="27">
        <v>204.00024999999999</v>
      </c>
    </row>
    <row r="10" spans="1:30" x14ac:dyDescent="0.3">
      <c r="A10" s="19" t="s">
        <v>29</v>
      </c>
      <c r="B10" s="20" t="s">
        <v>34</v>
      </c>
      <c r="C10" s="21">
        <v>44384</v>
      </c>
      <c r="D10" s="22" t="s">
        <v>28</v>
      </c>
      <c r="E10" s="23">
        <v>198.001</v>
      </c>
      <c r="F10" s="23">
        <v>195</v>
      </c>
      <c r="G10" s="23">
        <v>198</v>
      </c>
      <c r="H10" s="23"/>
      <c r="I10" s="23"/>
      <c r="J10" s="23"/>
      <c r="K10" s="24">
        <v>3</v>
      </c>
      <c r="L10" s="24">
        <v>591.00099999999998</v>
      </c>
      <c r="M10" s="25">
        <v>197.00033333333332</v>
      </c>
      <c r="N10" s="26">
        <v>9</v>
      </c>
      <c r="O10" s="27">
        <v>206.00033333333332</v>
      </c>
    </row>
    <row r="11" spans="1:30" x14ac:dyDescent="0.3">
      <c r="A11" s="19" t="s">
        <v>48</v>
      </c>
      <c r="B11" s="20" t="s">
        <v>34</v>
      </c>
      <c r="C11" s="21">
        <v>44394</v>
      </c>
      <c r="D11" s="22" t="s">
        <v>58</v>
      </c>
      <c r="E11" s="23">
        <v>198.001</v>
      </c>
      <c r="F11" s="23">
        <v>195</v>
      </c>
      <c r="G11" s="23">
        <v>199</v>
      </c>
      <c r="H11" s="23">
        <v>197</v>
      </c>
      <c r="I11" s="23"/>
      <c r="J11" s="23"/>
      <c r="K11" s="24">
        <v>4</v>
      </c>
      <c r="L11" s="24">
        <v>789.00099999999998</v>
      </c>
      <c r="M11" s="25">
        <v>197.25024999999999</v>
      </c>
      <c r="N11" s="26">
        <v>9</v>
      </c>
      <c r="O11" s="27">
        <v>206.25024999999999</v>
      </c>
    </row>
    <row r="12" spans="1:30" x14ac:dyDescent="0.3">
      <c r="A12" s="19" t="s">
        <v>48</v>
      </c>
      <c r="B12" s="20" t="s">
        <v>34</v>
      </c>
      <c r="C12" s="21">
        <v>44405</v>
      </c>
      <c r="D12" s="22" t="s">
        <v>49</v>
      </c>
      <c r="E12" s="23">
        <v>194</v>
      </c>
      <c r="F12" s="23">
        <v>198</v>
      </c>
      <c r="G12" s="23">
        <v>200</v>
      </c>
      <c r="H12" s="23">
        <v>197</v>
      </c>
      <c r="I12" s="23"/>
      <c r="J12" s="23"/>
      <c r="K12" s="24">
        <v>4</v>
      </c>
      <c r="L12" s="24">
        <v>789</v>
      </c>
      <c r="M12" s="25">
        <v>197.25</v>
      </c>
      <c r="N12" s="26">
        <v>5</v>
      </c>
      <c r="O12" s="27">
        <v>202.25</v>
      </c>
    </row>
    <row r="13" spans="1:30" x14ac:dyDescent="0.3">
      <c r="A13" s="19" t="s">
        <v>48</v>
      </c>
      <c r="B13" s="20" t="s">
        <v>34</v>
      </c>
      <c r="C13" s="21">
        <v>44416</v>
      </c>
      <c r="D13" s="22" t="s">
        <v>49</v>
      </c>
      <c r="E13" s="23">
        <v>194</v>
      </c>
      <c r="F13" s="23">
        <v>195</v>
      </c>
      <c r="G13" s="23">
        <v>195</v>
      </c>
      <c r="H13" s="23">
        <v>195</v>
      </c>
      <c r="I13" s="23"/>
      <c r="J13" s="23"/>
      <c r="K13" s="24">
        <v>4</v>
      </c>
      <c r="L13" s="24">
        <v>779</v>
      </c>
      <c r="M13" s="25">
        <v>194.75</v>
      </c>
      <c r="N13" s="26">
        <v>2</v>
      </c>
      <c r="O13" s="27">
        <v>196.75</v>
      </c>
    </row>
    <row r="14" spans="1:30" x14ac:dyDescent="0.3">
      <c r="A14" s="19" t="s">
        <v>48</v>
      </c>
      <c r="B14" s="20" t="s">
        <v>34</v>
      </c>
      <c r="C14" s="21">
        <v>44429</v>
      </c>
      <c r="D14" s="22" t="s">
        <v>58</v>
      </c>
      <c r="E14" s="23">
        <v>194</v>
      </c>
      <c r="F14" s="23">
        <v>197</v>
      </c>
      <c r="G14" s="23">
        <v>199.001</v>
      </c>
      <c r="H14" s="23">
        <v>199.001</v>
      </c>
      <c r="I14" s="23"/>
      <c r="J14" s="23"/>
      <c r="K14" s="24">
        <v>4</v>
      </c>
      <c r="L14" s="24">
        <v>789.00199999999995</v>
      </c>
      <c r="M14" s="25">
        <v>197.25049999999999</v>
      </c>
      <c r="N14" s="26">
        <v>7</v>
      </c>
      <c r="O14" s="27">
        <v>204.25049999999999</v>
      </c>
    </row>
    <row r="15" spans="1:30" x14ac:dyDescent="0.3">
      <c r="A15" s="19" t="s">
        <v>48</v>
      </c>
      <c r="B15" s="20" t="s">
        <v>34</v>
      </c>
      <c r="C15" s="21">
        <v>44433</v>
      </c>
      <c r="D15" s="22" t="s">
        <v>49</v>
      </c>
      <c r="E15" s="23">
        <v>200</v>
      </c>
      <c r="F15" s="23">
        <v>197</v>
      </c>
      <c r="G15" s="23">
        <v>193</v>
      </c>
      <c r="H15" s="23">
        <v>198</v>
      </c>
      <c r="I15" s="23"/>
      <c r="J15" s="23"/>
      <c r="K15" s="24">
        <v>4</v>
      </c>
      <c r="L15" s="24">
        <v>788</v>
      </c>
      <c r="M15" s="25">
        <v>197</v>
      </c>
      <c r="N15" s="26">
        <v>4</v>
      </c>
      <c r="O15" s="27">
        <v>201</v>
      </c>
    </row>
    <row r="16" spans="1:30" x14ac:dyDescent="0.3">
      <c r="A16" s="19" t="s">
        <v>48</v>
      </c>
      <c r="B16" s="20" t="s">
        <v>34</v>
      </c>
      <c r="C16" s="21">
        <v>44451</v>
      </c>
      <c r="D16" s="22" t="s">
        <v>49</v>
      </c>
      <c r="E16" s="23">
        <v>196</v>
      </c>
      <c r="F16" s="23">
        <v>196</v>
      </c>
      <c r="G16" s="23">
        <v>196</v>
      </c>
      <c r="H16" s="23">
        <v>198.00200000000001</v>
      </c>
      <c r="I16" s="23">
        <v>196</v>
      </c>
      <c r="J16" s="23">
        <v>199</v>
      </c>
      <c r="K16" s="24">
        <v>6</v>
      </c>
      <c r="L16" s="24">
        <v>1181.002</v>
      </c>
      <c r="M16" s="25">
        <v>196.83366666666666</v>
      </c>
      <c r="N16" s="26">
        <v>14</v>
      </c>
      <c r="O16" s="27">
        <v>210.83366666666666</v>
      </c>
    </row>
    <row r="17" spans="1:15" x14ac:dyDescent="0.3">
      <c r="A17" s="19" t="s">
        <v>48</v>
      </c>
      <c r="B17" s="20" t="s">
        <v>34</v>
      </c>
      <c r="C17" s="21">
        <v>44458</v>
      </c>
      <c r="D17" s="22" t="s">
        <v>58</v>
      </c>
      <c r="E17" s="23">
        <v>197</v>
      </c>
      <c r="F17" s="23">
        <v>198</v>
      </c>
      <c r="G17" s="23">
        <v>197</v>
      </c>
      <c r="H17" s="23">
        <v>197</v>
      </c>
      <c r="I17" s="23"/>
      <c r="J17" s="23"/>
      <c r="K17" s="24">
        <v>4</v>
      </c>
      <c r="L17" s="24">
        <v>789</v>
      </c>
      <c r="M17" s="25">
        <v>197.25</v>
      </c>
      <c r="N17" s="26">
        <v>2</v>
      </c>
      <c r="O17" s="27">
        <v>199.25</v>
      </c>
    </row>
    <row r="18" spans="1:15" x14ac:dyDescent="0.3">
      <c r="A18" s="19" t="s">
        <v>48</v>
      </c>
      <c r="B18" s="20" t="s">
        <v>34</v>
      </c>
      <c r="C18" s="21">
        <v>44462</v>
      </c>
      <c r="D18" s="22" t="s">
        <v>28</v>
      </c>
      <c r="E18" s="23">
        <v>195</v>
      </c>
      <c r="F18" s="23">
        <v>195</v>
      </c>
      <c r="G18" s="23">
        <v>196</v>
      </c>
      <c r="H18" s="23">
        <v>198.001</v>
      </c>
      <c r="I18" s="23"/>
      <c r="J18" s="23"/>
      <c r="K18" s="24">
        <v>4</v>
      </c>
      <c r="L18" s="24">
        <v>784.00099999999998</v>
      </c>
      <c r="M18" s="25">
        <v>196.00024999999999</v>
      </c>
      <c r="N18" s="26">
        <v>9</v>
      </c>
      <c r="O18" s="27">
        <v>209</v>
      </c>
    </row>
    <row r="19" spans="1:15" x14ac:dyDescent="0.3">
      <c r="A19" s="19" t="s">
        <v>48</v>
      </c>
      <c r="B19" s="20" t="s">
        <v>34</v>
      </c>
      <c r="C19" s="21">
        <v>44468</v>
      </c>
      <c r="D19" s="22" t="s">
        <v>49</v>
      </c>
      <c r="E19" s="23">
        <v>198</v>
      </c>
      <c r="F19" s="23">
        <v>199.001</v>
      </c>
      <c r="G19" s="23">
        <v>199</v>
      </c>
      <c r="H19" s="23">
        <v>200</v>
      </c>
      <c r="I19" s="23"/>
      <c r="J19" s="23"/>
      <c r="K19" s="24">
        <v>4</v>
      </c>
      <c r="L19" s="24">
        <v>796.00099999999998</v>
      </c>
      <c r="M19" s="25">
        <v>199.00024999999999</v>
      </c>
      <c r="N19" s="26">
        <v>9</v>
      </c>
      <c r="O19" s="27">
        <v>208.00024999999999</v>
      </c>
    </row>
    <row r="20" spans="1:15" x14ac:dyDescent="0.3">
      <c r="A20" s="19" t="s">
        <v>48</v>
      </c>
      <c r="B20" s="20" t="s">
        <v>34</v>
      </c>
      <c r="C20" s="21">
        <v>44476</v>
      </c>
      <c r="D20" s="22" t="s">
        <v>28</v>
      </c>
      <c r="E20" s="23">
        <v>200</v>
      </c>
      <c r="F20" s="23">
        <v>198</v>
      </c>
      <c r="G20" s="23">
        <v>200</v>
      </c>
      <c r="H20" s="23"/>
      <c r="I20" s="23"/>
      <c r="J20" s="23"/>
      <c r="K20" s="24">
        <v>3</v>
      </c>
      <c r="L20" s="24">
        <v>598</v>
      </c>
      <c r="M20" s="25">
        <v>199.33333333333334</v>
      </c>
      <c r="N20" s="26">
        <v>11</v>
      </c>
      <c r="O20" s="27">
        <v>210.33333333333334</v>
      </c>
    </row>
    <row r="21" spans="1:15" x14ac:dyDescent="0.3">
      <c r="A21" s="19" t="s">
        <v>48</v>
      </c>
      <c r="B21" s="20" t="s">
        <v>34</v>
      </c>
      <c r="C21" s="21">
        <v>44479</v>
      </c>
      <c r="D21" s="22" t="s">
        <v>49</v>
      </c>
      <c r="E21" s="23">
        <v>197</v>
      </c>
      <c r="F21" s="23">
        <v>196</v>
      </c>
      <c r="G21" s="23">
        <v>199.001</v>
      </c>
      <c r="H21" s="23">
        <v>197</v>
      </c>
      <c r="I21" s="23"/>
      <c r="J21" s="23"/>
      <c r="K21" s="24">
        <v>4</v>
      </c>
      <c r="L21" s="24">
        <v>789.00099999999998</v>
      </c>
      <c r="M21" s="25">
        <v>197.25024999999999</v>
      </c>
      <c r="N21" s="26">
        <v>7</v>
      </c>
      <c r="O21" s="27">
        <v>204.25024999999999</v>
      </c>
    </row>
    <row r="22" spans="1:15" x14ac:dyDescent="0.3">
      <c r="A22" s="19" t="s">
        <v>48</v>
      </c>
      <c r="B22" s="20" t="s">
        <v>34</v>
      </c>
      <c r="C22" s="21">
        <v>44486</v>
      </c>
      <c r="D22" s="22" t="s">
        <v>58</v>
      </c>
      <c r="E22" s="23">
        <v>192</v>
      </c>
      <c r="F22" s="23">
        <v>196</v>
      </c>
      <c r="G22" s="23">
        <v>194</v>
      </c>
      <c r="H22" s="23">
        <v>198</v>
      </c>
      <c r="I22" s="23">
        <v>198.001</v>
      </c>
      <c r="J22" s="23">
        <v>196</v>
      </c>
      <c r="K22" s="24">
        <v>6</v>
      </c>
      <c r="L22" s="24">
        <v>1174.001</v>
      </c>
      <c r="M22" s="25">
        <v>195.66683333333333</v>
      </c>
      <c r="N22" s="26">
        <v>16</v>
      </c>
      <c r="O22" s="27">
        <v>211.66683333333333</v>
      </c>
    </row>
    <row r="23" spans="1:15" x14ac:dyDescent="0.3">
      <c r="A23" s="19" t="s">
        <v>48</v>
      </c>
      <c r="B23" s="20" t="s">
        <v>34</v>
      </c>
      <c r="C23" s="21">
        <v>44489</v>
      </c>
      <c r="D23" s="22" t="s">
        <v>49</v>
      </c>
      <c r="E23" s="23">
        <v>198</v>
      </c>
      <c r="F23" s="23">
        <v>197</v>
      </c>
      <c r="G23" s="23">
        <v>192</v>
      </c>
      <c r="H23" s="23">
        <v>196</v>
      </c>
      <c r="I23" s="23"/>
      <c r="J23" s="23"/>
      <c r="K23" s="24">
        <v>4</v>
      </c>
      <c r="L23" s="24">
        <v>783</v>
      </c>
      <c r="M23" s="25">
        <v>195.75</v>
      </c>
      <c r="N23" s="26">
        <v>2</v>
      </c>
      <c r="O23" s="27">
        <v>197.75</v>
      </c>
    </row>
    <row r="24" spans="1:15" x14ac:dyDescent="0.3">
      <c r="A24" s="19" t="s">
        <v>48</v>
      </c>
      <c r="B24" s="20" t="s">
        <v>34</v>
      </c>
      <c r="C24" s="21">
        <v>44500</v>
      </c>
      <c r="D24" s="22" t="s">
        <v>49</v>
      </c>
      <c r="E24" s="23">
        <v>194</v>
      </c>
      <c r="F24" s="23">
        <v>197</v>
      </c>
      <c r="G24" s="23">
        <v>198</v>
      </c>
      <c r="H24" s="23">
        <v>199</v>
      </c>
      <c r="I24" s="23"/>
      <c r="J24" s="23"/>
      <c r="K24" s="24">
        <v>4</v>
      </c>
      <c r="L24" s="24">
        <v>788</v>
      </c>
      <c r="M24" s="25">
        <v>197</v>
      </c>
      <c r="N24" s="26">
        <v>8</v>
      </c>
      <c r="O24" s="27">
        <v>205</v>
      </c>
    </row>
    <row r="25" spans="1:15" x14ac:dyDescent="0.3">
      <c r="A25" s="31"/>
      <c r="B25" s="28"/>
      <c r="C25" s="32"/>
      <c r="D25" s="33"/>
      <c r="E25" s="34"/>
      <c r="F25" s="34"/>
      <c r="G25" s="34"/>
      <c r="H25" s="34"/>
      <c r="I25" s="34"/>
      <c r="J25" s="34"/>
      <c r="K25" s="35"/>
      <c r="L25" s="35"/>
      <c r="M25" s="36"/>
      <c r="N25" s="37"/>
      <c r="O25" s="38"/>
    </row>
    <row r="26" spans="1:15" x14ac:dyDescent="0.3">
      <c r="K26" s="7">
        <f>SUM(K2:K25)</f>
        <v>96</v>
      </c>
      <c r="L26" s="7">
        <f>SUM(L2:L25)</f>
        <v>18913.016000000003</v>
      </c>
      <c r="M26" s="13">
        <f>SUM(L26/K26)</f>
        <v>197.01058333333336</v>
      </c>
      <c r="N26" s="7">
        <f>SUM(N2:N25)</f>
        <v>177</v>
      </c>
      <c r="O26" s="13">
        <f>SUM(M26+N26)</f>
        <v>374.01058333333333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 I25:J25 B25:C25" name="Range1_12"/>
    <protectedRange algorithmName="SHA-512" hashValue="ON39YdpmFHfN9f47KpiRvqrKx0V9+erV1CNkpWzYhW/Qyc6aT8rEyCrvauWSYGZK2ia3o7vd3akF07acHAFpOA==" saltValue="yVW9XmDwTqEnmpSGai0KYg==" spinCount="100000" sqref="D4 D25" name="Range1_1_7"/>
    <protectedRange algorithmName="SHA-512" hashValue="ON39YdpmFHfN9f47KpiRvqrKx0V9+erV1CNkpWzYhW/Qyc6aT8rEyCrvauWSYGZK2ia3o7vd3akF07acHAFpOA==" saltValue="yVW9XmDwTqEnmpSGai0KYg==" spinCount="100000" sqref="E4:H4 E25:H25" name="Range1_3_3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2"/>
    <protectedRange algorithmName="SHA-512" hashValue="ON39YdpmFHfN9f47KpiRvqrKx0V9+erV1CNkpWzYhW/Qyc6aT8rEyCrvauWSYGZK2ia3o7vd3akF07acHAFpOA==" saltValue="yVW9XmDwTqEnmpSGai0KYg==" spinCount="100000" sqref="D7" name="Range1_1_24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13"/>
    <protectedRange algorithmName="SHA-512" hashValue="ON39YdpmFHfN9f47KpiRvqrKx0V9+erV1CNkpWzYhW/Qyc6aT8rEyCrvauWSYGZK2ia3o7vd3akF07acHAFpOA==" saltValue="yVW9XmDwTqEnmpSGai0KYg==" spinCount="100000" sqref="I12:J12 B12:C12" name="Range1_47"/>
    <protectedRange algorithmName="SHA-512" hashValue="ON39YdpmFHfN9f47KpiRvqrKx0V9+erV1CNkpWzYhW/Qyc6aT8rEyCrvauWSYGZK2ia3o7vd3akF07acHAFpOA==" saltValue="yVW9XmDwTqEnmpSGai0KYg==" spinCount="100000" sqref="D12" name="Range1_1_38"/>
    <protectedRange algorithmName="SHA-512" hashValue="ON39YdpmFHfN9f47KpiRvqrKx0V9+erV1CNkpWzYhW/Qyc6aT8rEyCrvauWSYGZK2ia3o7vd3akF07acHAFpOA==" saltValue="yVW9XmDwTqEnmpSGai0KYg==" spinCount="100000" sqref="E12:H12" name="Range1_3_14"/>
    <protectedRange algorithmName="SHA-512" hashValue="ON39YdpmFHfN9f47KpiRvqrKx0V9+erV1CNkpWzYhW/Qyc6aT8rEyCrvauWSYGZK2ia3o7vd3akF07acHAFpOA==" saltValue="yVW9XmDwTqEnmpSGai0KYg==" spinCount="100000" sqref="I13:J13 B13:C13" name="Range1_51"/>
    <protectedRange algorithmName="SHA-512" hashValue="ON39YdpmFHfN9f47KpiRvqrKx0V9+erV1CNkpWzYhW/Qyc6aT8rEyCrvauWSYGZK2ia3o7vd3akF07acHAFpOA==" saltValue="yVW9XmDwTqEnmpSGai0KYg==" spinCount="100000" sqref="D13" name="Range1_1_42"/>
    <protectedRange algorithmName="SHA-512" hashValue="ON39YdpmFHfN9f47KpiRvqrKx0V9+erV1CNkpWzYhW/Qyc6aT8rEyCrvauWSYGZK2ia3o7vd3akF07acHAFpOA==" saltValue="yVW9XmDwTqEnmpSGai0KYg==" spinCount="100000" sqref="E13:H13" name="Range1_3_15"/>
    <protectedRange algorithmName="SHA-512" hashValue="ON39YdpmFHfN9f47KpiRvqrKx0V9+erV1CNkpWzYhW/Qyc6aT8rEyCrvauWSYGZK2ia3o7vd3akF07acHAFpOA==" saltValue="yVW9XmDwTqEnmpSGai0KYg==" spinCount="100000" sqref="I14:J14 B14:C14" name="Range1_55"/>
    <protectedRange algorithmName="SHA-512" hashValue="ON39YdpmFHfN9f47KpiRvqrKx0V9+erV1CNkpWzYhW/Qyc6aT8rEyCrvauWSYGZK2ia3o7vd3akF07acHAFpOA==" saltValue="yVW9XmDwTqEnmpSGai0KYg==" spinCount="100000" sqref="D14" name="Range1_1_46"/>
    <protectedRange algorithmName="SHA-512" hashValue="ON39YdpmFHfN9f47KpiRvqrKx0V9+erV1CNkpWzYhW/Qyc6aT8rEyCrvauWSYGZK2ia3o7vd3akF07acHAFpOA==" saltValue="yVW9XmDwTqEnmpSGai0KYg==" spinCount="100000" sqref="E14:H14" name="Range1_3_16"/>
    <protectedRange algorithmName="SHA-512" hashValue="ON39YdpmFHfN9f47KpiRvqrKx0V9+erV1CNkpWzYhW/Qyc6aT8rEyCrvauWSYGZK2ia3o7vd3akF07acHAFpOA==" saltValue="yVW9XmDwTqEnmpSGai0KYg==" spinCount="100000" sqref="I15:J15 B15:C15" name="Range1_58"/>
    <protectedRange algorithmName="SHA-512" hashValue="ON39YdpmFHfN9f47KpiRvqrKx0V9+erV1CNkpWzYhW/Qyc6aT8rEyCrvauWSYGZK2ia3o7vd3akF07acHAFpOA==" saltValue="yVW9XmDwTqEnmpSGai0KYg==" spinCount="100000" sqref="D15" name="Range1_1_49"/>
    <protectedRange algorithmName="SHA-512" hashValue="ON39YdpmFHfN9f47KpiRvqrKx0V9+erV1CNkpWzYhW/Qyc6aT8rEyCrvauWSYGZK2ia3o7vd3akF07acHAFpOA==" saltValue="yVW9XmDwTqEnmpSGai0KYg==" spinCount="100000" sqref="E15:H15" name="Range1_3_17"/>
    <protectedRange algorithmName="SHA-512" hashValue="ON39YdpmFHfN9f47KpiRvqrKx0V9+erV1CNkpWzYhW/Qyc6aT8rEyCrvauWSYGZK2ia3o7vd3akF07acHAFpOA==" saltValue="yVW9XmDwTqEnmpSGai0KYg==" spinCount="100000" sqref="I16:J16 B16:C16" name="Range1_62"/>
    <protectedRange algorithmName="SHA-512" hashValue="ON39YdpmFHfN9f47KpiRvqrKx0V9+erV1CNkpWzYhW/Qyc6aT8rEyCrvauWSYGZK2ia3o7vd3akF07acHAFpOA==" saltValue="yVW9XmDwTqEnmpSGai0KYg==" spinCount="100000" sqref="D16" name="Range1_1_53"/>
    <protectedRange algorithmName="SHA-512" hashValue="ON39YdpmFHfN9f47KpiRvqrKx0V9+erV1CNkpWzYhW/Qyc6aT8rEyCrvauWSYGZK2ia3o7vd3akF07acHAFpOA==" saltValue="yVW9XmDwTqEnmpSGai0KYg==" spinCount="100000" sqref="E16:H16" name="Range1_3_18"/>
    <protectedRange algorithmName="SHA-512" hashValue="ON39YdpmFHfN9f47KpiRvqrKx0V9+erV1CNkpWzYhW/Qyc6aT8rEyCrvauWSYGZK2ia3o7vd3akF07acHAFpOA==" saltValue="yVW9XmDwTqEnmpSGai0KYg==" spinCount="100000" sqref="I17:J17 B17:C17" name="Range1_68"/>
    <protectedRange algorithmName="SHA-512" hashValue="ON39YdpmFHfN9f47KpiRvqrKx0V9+erV1CNkpWzYhW/Qyc6aT8rEyCrvauWSYGZK2ia3o7vd3akF07acHAFpOA==" saltValue="yVW9XmDwTqEnmpSGai0KYg==" spinCount="100000" sqref="D17" name="Range1_1_57"/>
    <protectedRange algorithmName="SHA-512" hashValue="ON39YdpmFHfN9f47KpiRvqrKx0V9+erV1CNkpWzYhW/Qyc6aT8rEyCrvauWSYGZK2ia3o7vd3akF07acHAFpOA==" saltValue="yVW9XmDwTqEnmpSGai0KYg==" spinCount="100000" sqref="E17:H17" name="Range1_3_19"/>
    <protectedRange algorithmName="SHA-512" hashValue="ON39YdpmFHfN9f47KpiRvqrKx0V9+erV1CNkpWzYhW/Qyc6aT8rEyCrvauWSYGZK2ia3o7vd3akF07acHAFpOA==" saltValue="yVW9XmDwTqEnmpSGai0KYg==" spinCount="100000" sqref="I19:J19 B19:C19" name="Range1_1_60"/>
    <protectedRange algorithmName="SHA-512" hashValue="ON39YdpmFHfN9f47KpiRvqrKx0V9+erV1CNkpWzYhW/Qyc6aT8rEyCrvauWSYGZK2ia3o7vd3akF07acHAFpOA==" saltValue="yVW9XmDwTqEnmpSGai0KYg==" spinCount="100000" sqref="D19" name="Range1_1_1_1"/>
    <protectedRange algorithmName="SHA-512" hashValue="ON39YdpmFHfN9f47KpiRvqrKx0V9+erV1CNkpWzYhW/Qyc6aT8rEyCrvauWSYGZK2ia3o7vd3akF07acHAFpOA==" saltValue="yVW9XmDwTqEnmpSGai0KYg==" spinCount="100000" sqref="E19:H19" name="Range1_3_4_1"/>
    <protectedRange algorithmName="SHA-512" hashValue="ON39YdpmFHfN9f47KpiRvqrKx0V9+erV1CNkpWzYhW/Qyc6aT8rEyCrvauWSYGZK2ia3o7vd3akF07acHAFpOA==" saltValue="yVW9XmDwTqEnmpSGai0KYg==" spinCount="100000" sqref="I20:J20 B20:C20" name="Range1_24_1"/>
    <protectedRange algorithmName="SHA-512" hashValue="ON39YdpmFHfN9f47KpiRvqrKx0V9+erV1CNkpWzYhW/Qyc6aT8rEyCrvauWSYGZK2ia3o7vd3akF07acHAFpOA==" saltValue="yVW9XmDwTqEnmpSGai0KYg==" spinCount="100000" sqref="D20" name="Range1_1_22_1"/>
    <protectedRange algorithmName="SHA-512" hashValue="ON39YdpmFHfN9f47KpiRvqrKx0V9+erV1CNkpWzYhW/Qyc6aT8rEyCrvauWSYGZK2ia3o7vd3akF07acHAFpOA==" saltValue="yVW9XmDwTqEnmpSGai0KYg==" spinCount="100000" sqref="E20:H20" name="Range1_3_8_1"/>
    <protectedRange algorithmName="SHA-512" hashValue="ON39YdpmFHfN9f47KpiRvqrKx0V9+erV1CNkpWzYhW/Qyc6aT8rEyCrvauWSYGZK2ia3o7vd3akF07acHAFpOA==" saltValue="yVW9XmDwTqEnmpSGai0KYg==" spinCount="100000" sqref="I18:J18 B18:C18" name="Range1_7_1_1"/>
    <protectedRange algorithmName="SHA-512" hashValue="ON39YdpmFHfN9f47KpiRvqrKx0V9+erV1CNkpWzYhW/Qyc6aT8rEyCrvauWSYGZK2ia3o7vd3akF07acHAFpOA==" saltValue="yVW9XmDwTqEnmpSGai0KYg==" spinCount="100000" sqref="D18" name="Range1_1_9_1_1"/>
    <protectedRange algorithmName="SHA-512" hashValue="ON39YdpmFHfN9f47KpiRvqrKx0V9+erV1CNkpWzYhW/Qyc6aT8rEyCrvauWSYGZK2ia3o7vd3akF07acHAFpOA==" saltValue="yVW9XmDwTqEnmpSGai0KYg==" spinCount="100000" sqref="E18:H18" name="Range1_3_1_1_1"/>
    <protectedRange algorithmName="SHA-512" hashValue="ON39YdpmFHfN9f47KpiRvqrKx0V9+erV1CNkpWzYhW/Qyc6aT8rEyCrvauWSYGZK2ia3o7vd3akF07acHAFpOA==" saltValue="yVW9XmDwTqEnmpSGai0KYg==" spinCount="100000" sqref="I21:J21 B21:C21" name="Range1_71"/>
    <protectedRange algorithmName="SHA-512" hashValue="ON39YdpmFHfN9f47KpiRvqrKx0V9+erV1CNkpWzYhW/Qyc6aT8rEyCrvauWSYGZK2ia3o7vd3akF07acHAFpOA==" saltValue="yVW9XmDwTqEnmpSGai0KYg==" spinCount="100000" sqref="D21" name="Range1_1_61"/>
    <protectedRange algorithmName="SHA-512" hashValue="ON39YdpmFHfN9f47KpiRvqrKx0V9+erV1CNkpWzYhW/Qyc6aT8rEyCrvauWSYGZK2ia3o7vd3akF07acHAFpOA==" saltValue="yVW9XmDwTqEnmpSGai0KYg==" spinCount="100000" sqref="E21:H21" name="Range1_3_20"/>
    <protectedRange algorithmName="SHA-512" hashValue="ON39YdpmFHfN9f47KpiRvqrKx0V9+erV1CNkpWzYhW/Qyc6aT8rEyCrvauWSYGZK2ia3o7vd3akF07acHAFpOA==" saltValue="yVW9XmDwTqEnmpSGai0KYg==" spinCount="100000" sqref="I22:J22 B22:C22" name="Range1_75"/>
    <protectedRange algorithmName="SHA-512" hashValue="ON39YdpmFHfN9f47KpiRvqrKx0V9+erV1CNkpWzYhW/Qyc6aT8rEyCrvauWSYGZK2ia3o7vd3akF07acHAFpOA==" saltValue="yVW9XmDwTqEnmpSGai0KYg==" spinCount="100000" sqref="D22" name="Range1_1_65"/>
    <protectedRange algorithmName="SHA-512" hashValue="ON39YdpmFHfN9f47KpiRvqrKx0V9+erV1CNkpWzYhW/Qyc6aT8rEyCrvauWSYGZK2ia3o7vd3akF07acHAFpOA==" saltValue="yVW9XmDwTqEnmpSGai0KYg==" spinCount="100000" sqref="E22:H22" name="Range1_3_21"/>
    <protectedRange algorithmName="SHA-512" hashValue="ON39YdpmFHfN9f47KpiRvqrKx0V9+erV1CNkpWzYhW/Qyc6aT8rEyCrvauWSYGZK2ia3o7vd3akF07acHAFpOA==" saltValue="yVW9XmDwTqEnmpSGai0KYg==" spinCount="100000" sqref="I23:J23 B23:C23" name="Range1_79"/>
    <protectedRange algorithmName="SHA-512" hashValue="ON39YdpmFHfN9f47KpiRvqrKx0V9+erV1CNkpWzYhW/Qyc6aT8rEyCrvauWSYGZK2ia3o7vd3akF07acHAFpOA==" saltValue="yVW9XmDwTqEnmpSGai0KYg==" spinCount="100000" sqref="D23" name="Range1_1_69"/>
    <protectedRange algorithmName="SHA-512" hashValue="ON39YdpmFHfN9f47KpiRvqrKx0V9+erV1CNkpWzYhW/Qyc6aT8rEyCrvauWSYGZK2ia3o7vd3akF07acHAFpOA==" saltValue="yVW9XmDwTqEnmpSGai0KYg==" spinCount="100000" sqref="E23:H23" name="Range1_3_22"/>
    <protectedRange algorithmName="SHA-512" hashValue="ON39YdpmFHfN9f47KpiRvqrKx0V9+erV1CNkpWzYhW/Qyc6aT8rEyCrvauWSYGZK2ia3o7vd3akF07acHAFpOA==" saltValue="yVW9XmDwTqEnmpSGai0KYg==" spinCount="100000" sqref="I24:J24 B24:C24" name="Range1_81"/>
    <protectedRange algorithmName="SHA-512" hashValue="ON39YdpmFHfN9f47KpiRvqrKx0V9+erV1CNkpWzYhW/Qyc6aT8rEyCrvauWSYGZK2ia3o7vd3akF07acHAFpOA==" saltValue="yVW9XmDwTqEnmpSGai0KYg==" spinCount="100000" sqref="D24" name="Range1_1_71"/>
    <protectedRange algorithmName="SHA-512" hashValue="ON39YdpmFHfN9f47KpiRvqrKx0V9+erV1CNkpWzYhW/Qyc6aT8rEyCrvauWSYGZK2ia3o7vd3akF07acHAFpOA==" saltValue="yVW9XmDwTqEnmpSGai0KYg==" spinCount="100000" sqref="E24:H24" name="Range1_3_23"/>
  </protectedRanges>
  <conditionalFormatting sqref="F2">
    <cfRule type="top10" dxfId="532" priority="165" rank="1"/>
  </conditionalFormatting>
  <conditionalFormatting sqref="I2">
    <cfRule type="top10" dxfId="531" priority="162" rank="1"/>
    <cfRule type="top10" dxfId="530" priority="167" rank="1"/>
  </conditionalFormatting>
  <conditionalFormatting sqref="E2">
    <cfRule type="top10" dxfId="529" priority="166" rank="1"/>
  </conditionalFormatting>
  <conditionalFormatting sqref="G2">
    <cfRule type="top10" dxfId="528" priority="164" rank="1"/>
  </conditionalFormatting>
  <conditionalFormatting sqref="H2">
    <cfRule type="top10" dxfId="527" priority="163" rank="1"/>
  </conditionalFormatting>
  <conditionalFormatting sqref="J2">
    <cfRule type="top10" dxfId="526" priority="161" rank="1"/>
  </conditionalFormatting>
  <conditionalFormatting sqref="F3">
    <cfRule type="top10" dxfId="525" priority="158" rank="1"/>
  </conditionalFormatting>
  <conditionalFormatting sqref="I3">
    <cfRule type="top10" dxfId="524" priority="155" rank="1"/>
    <cfRule type="top10" dxfId="523" priority="160" rank="1"/>
  </conditionalFormatting>
  <conditionalFormatting sqref="E3">
    <cfRule type="top10" dxfId="522" priority="159" rank="1"/>
  </conditionalFormatting>
  <conditionalFormatting sqref="G3">
    <cfRule type="top10" dxfId="521" priority="157" rank="1"/>
  </conditionalFormatting>
  <conditionalFormatting sqref="H3">
    <cfRule type="top10" dxfId="520" priority="156" rank="1"/>
  </conditionalFormatting>
  <conditionalFormatting sqref="J3">
    <cfRule type="top10" dxfId="519" priority="154" rank="1"/>
  </conditionalFormatting>
  <conditionalFormatting sqref="F25 F4">
    <cfRule type="top10" dxfId="518" priority="182" rank="1"/>
  </conditionalFormatting>
  <conditionalFormatting sqref="I25 I4">
    <cfRule type="top10" dxfId="517" priority="184" rank="1"/>
    <cfRule type="top10" dxfId="516" priority="185" rank="1"/>
  </conditionalFormatting>
  <conditionalFormatting sqref="E25 E4">
    <cfRule type="top10" dxfId="515" priority="188" rank="1"/>
  </conditionalFormatting>
  <conditionalFormatting sqref="G25 G4">
    <cfRule type="top10" dxfId="514" priority="190" rank="1"/>
  </conditionalFormatting>
  <conditionalFormatting sqref="H25 H4">
    <cfRule type="top10" dxfId="513" priority="192" rank="1"/>
  </conditionalFormatting>
  <conditionalFormatting sqref="J25 J4">
    <cfRule type="top10" dxfId="512" priority="194" rank="1"/>
  </conditionalFormatting>
  <conditionalFormatting sqref="F5">
    <cfRule type="top10" dxfId="511" priority="144" rank="1"/>
  </conditionalFormatting>
  <conditionalFormatting sqref="I5">
    <cfRule type="top10" dxfId="510" priority="141" rank="1"/>
    <cfRule type="top10" dxfId="509" priority="146" rank="1"/>
  </conditionalFormatting>
  <conditionalFormatting sqref="E5">
    <cfRule type="top10" dxfId="508" priority="145" rank="1"/>
  </conditionalFormatting>
  <conditionalFormatting sqref="G5">
    <cfRule type="top10" dxfId="507" priority="143" rank="1"/>
  </conditionalFormatting>
  <conditionalFormatting sqref="H5">
    <cfRule type="top10" dxfId="506" priority="142" rank="1"/>
  </conditionalFormatting>
  <conditionalFormatting sqref="J5">
    <cfRule type="top10" dxfId="505" priority="140" rank="1"/>
  </conditionalFormatting>
  <conditionalFormatting sqref="F6">
    <cfRule type="top10" dxfId="504" priority="137" rank="1"/>
  </conditionalFormatting>
  <conditionalFormatting sqref="I6">
    <cfRule type="top10" dxfId="503" priority="134" rank="1"/>
    <cfRule type="top10" dxfId="502" priority="139" rank="1"/>
  </conditionalFormatting>
  <conditionalFormatting sqref="E6">
    <cfRule type="top10" dxfId="501" priority="138" rank="1"/>
  </conditionalFormatting>
  <conditionalFormatting sqref="G6">
    <cfRule type="top10" dxfId="500" priority="136" rank="1"/>
  </conditionalFormatting>
  <conditionalFormatting sqref="H6">
    <cfRule type="top10" dxfId="499" priority="135" rank="1"/>
  </conditionalFormatting>
  <conditionalFormatting sqref="J6">
    <cfRule type="top10" dxfId="498" priority="133" rank="1"/>
  </conditionalFormatting>
  <conditionalFormatting sqref="F7">
    <cfRule type="top10" dxfId="497" priority="130" rank="1"/>
  </conditionalFormatting>
  <conditionalFormatting sqref="I7">
    <cfRule type="top10" dxfId="496" priority="127" rank="1"/>
    <cfRule type="top10" dxfId="495" priority="132" rank="1"/>
  </conditionalFormatting>
  <conditionalFormatting sqref="E7">
    <cfRule type="top10" dxfId="494" priority="131" rank="1"/>
  </conditionalFormatting>
  <conditionalFormatting sqref="G7">
    <cfRule type="top10" dxfId="493" priority="129" rank="1"/>
  </conditionalFormatting>
  <conditionalFormatting sqref="H7">
    <cfRule type="top10" dxfId="492" priority="128" rank="1"/>
  </conditionalFormatting>
  <conditionalFormatting sqref="J7">
    <cfRule type="top10" dxfId="491" priority="126" rank="1"/>
  </conditionalFormatting>
  <conditionalFormatting sqref="F8">
    <cfRule type="top10" dxfId="490" priority="123" rank="1"/>
  </conditionalFormatting>
  <conditionalFormatting sqref="I8">
    <cfRule type="top10" dxfId="489" priority="120" rank="1"/>
    <cfRule type="top10" dxfId="488" priority="125" rank="1"/>
  </conditionalFormatting>
  <conditionalFormatting sqref="E8">
    <cfRule type="top10" dxfId="487" priority="124" rank="1"/>
  </conditionalFormatting>
  <conditionalFormatting sqref="G8">
    <cfRule type="top10" dxfId="486" priority="122" rank="1"/>
  </conditionalFormatting>
  <conditionalFormatting sqref="H8">
    <cfRule type="top10" dxfId="485" priority="121" rank="1"/>
  </conditionalFormatting>
  <conditionalFormatting sqref="J8">
    <cfRule type="top10" dxfId="484" priority="119" rank="1"/>
  </conditionalFormatting>
  <conditionalFormatting sqref="F9">
    <cfRule type="top10" dxfId="483" priority="116" rank="1"/>
  </conditionalFormatting>
  <conditionalFormatting sqref="I9">
    <cfRule type="top10" dxfId="482" priority="113" rank="1"/>
    <cfRule type="top10" dxfId="481" priority="118" rank="1"/>
  </conditionalFormatting>
  <conditionalFormatting sqref="E9">
    <cfRule type="top10" dxfId="480" priority="117" rank="1"/>
  </conditionalFormatting>
  <conditionalFormatting sqref="G9">
    <cfRule type="top10" dxfId="479" priority="115" rank="1"/>
  </conditionalFormatting>
  <conditionalFormatting sqref="H9">
    <cfRule type="top10" dxfId="478" priority="114" rank="1"/>
  </conditionalFormatting>
  <conditionalFormatting sqref="J9">
    <cfRule type="top10" dxfId="477" priority="112" rank="1"/>
  </conditionalFormatting>
  <conditionalFormatting sqref="F10">
    <cfRule type="top10" dxfId="476" priority="110" rank="1"/>
  </conditionalFormatting>
  <conditionalFormatting sqref="G10">
    <cfRule type="top10" dxfId="475" priority="109" rank="1"/>
  </conditionalFormatting>
  <conditionalFormatting sqref="H10">
    <cfRule type="top10" dxfId="474" priority="108" rank="1"/>
  </conditionalFormatting>
  <conditionalFormatting sqref="I10">
    <cfRule type="top10" dxfId="473" priority="106" rank="1"/>
  </conditionalFormatting>
  <conditionalFormatting sqref="J10">
    <cfRule type="top10" dxfId="472" priority="107" rank="1"/>
  </conditionalFormatting>
  <conditionalFormatting sqref="E10">
    <cfRule type="top10" dxfId="471" priority="111" rank="1"/>
  </conditionalFormatting>
  <conditionalFormatting sqref="F11">
    <cfRule type="top10" dxfId="470" priority="99" rank="1"/>
  </conditionalFormatting>
  <conditionalFormatting sqref="I11">
    <cfRule type="top10" dxfId="469" priority="100" rank="1"/>
    <cfRule type="top10" dxfId="468" priority="101" rank="1"/>
  </conditionalFormatting>
  <conditionalFormatting sqref="E11">
    <cfRule type="top10" dxfId="467" priority="102" rank="1"/>
  </conditionalFormatting>
  <conditionalFormatting sqref="G11">
    <cfRule type="top10" dxfId="466" priority="103" rank="1"/>
  </conditionalFormatting>
  <conditionalFormatting sqref="H11">
    <cfRule type="top10" dxfId="465" priority="104" rank="1"/>
  </conditionalFormatting>
  <conditionalFormatting sqref="J11">
    <cfRule type="top10" dxfId="464" priority="105" rank="1"/>
  </conditionalFormatting>
  <conditionalFormatting sqref="F12">
    <cfRule type="top10" dxfId="463" priority="96" rank="1"/>
  </conditionalFormatting>
  <conditionalFormatting sqref="I12">
    <cfRule type="top10" dxfId="462" priority="93" rank="1"/>
    <cfRule type="top10" dxfId="461" priority="98" rank="1"/>
  </conditionalFormatting>
  <conditionalFormatting sqref="E12">
    <cfRule type="top10" dxfId="460" priority="97" rank="1"/>
  </conditionalFormatting>
  <conditionalFormatting sqref="G12">
    <cfRule type="top10" dxfId="459" priority="95" rank="1"/>
  </conditionalFormatting>
  <conditionalFormatting sqref="H12">
    <cfRule type="top10" dxfId="458" priority="94" rank="1"/>
  </conditionalFormatting>
  <conditionalFormatting sqref="J12">
    <cfRule type="top10" dxfId="457" priority="92" rank="1"/>
  </conditionalFormatting>
  <conditionalFormatting sqref="F13">
    <cfRule type="top10" dxfId="456" priority="89" rank="1"/>
  </conditionalFormatting>
  <conditionalFormatting sqref="I13">
    <cfRule type="top10" dxfId="455" priority="86" rank="1"/>
    <cfRule type="top10" dxfId="454" priority="91" rank="1"/>
  </conditionalFormatting>
  <conditionalFormatting sqref="E13">
    <cfRule type="top10" dxfId="453" priority="90" rank="1"/>
  </conditionalFormatting>
  <conditionalFormatting sqref="G13">
    <cfRule type="top10" dxfId="452" priority="88" rank="1"/>
  </conditionalFormatting>
  <conditionalFormatting sqref="H13">
    <cfRule type="top10" dxfId="451" priority="87" rank="1"/>
  </conditionalFormatting>
  <conditionalFormatting sqref="J13">
    <cfRule type="top10" dxfId="450" priority="85" rank="1"/>
  </conditionalFormatting>
  <conditionalFormatting sqref="F14">
    <cfRule type="top10" dxfId="449" priority="82" rank="1"/>
  </conditionalFormatting>
  <conditionalFormatting sqref="I14">
    <cfRule type="top10" dxfId="448" priority="79" rank="1"/>
    <cfRule type="top10" dxfId="447" priority="84" rank="1"/>
  </conditionalFormatting>
  <conditionalFormatting sqref="E14">
    <cfRule type="top10" dxfId="446" priority="83" rank="1"/>
  </conditionalFormatting>
  <conditionalFormatting sqref="G14">
    <cfRule type="top10" dxfId="445" priority="81" rank="1"/>
  </conditionalFormatting>
  <conditionalFormatting sqref="H14">
    <cfRule type="top10" dxfId="444" priority="80" rank="1"/>
  </conditionalFormatting>
  <conditionalFormatting sqref="J14">
    <cfRule type="top10" dxfId="443" priority="78" rank="1"/>
  </conditionalFormatting>
  <conditionalFormatting sqref="F15">
    <cfRule type="top10" dxfId="442" priority="75" rank="1"/>
  </conditionalFormatting>
  <conditionalFormatting sqref="I15">
    <cfRule type="top10" dxfId="441" priority="72" rank="1"/>
    <cfRule type="top10" dxfId="440" priority="77" rank="1"/>
  </conditionalFormatting>
  <conditionalFormatting sqref="E15">
    <cfRule type="top10" dxfId="439" priority="76" rank="1"/>
  </conditionalFormatting>
  <conditionalFormatting sqref="G15">
    <cfRule type="top10" dxfId="438" priority="74" rank="1"/>
  </conditionalFormatting>
  <conditionalFormatting sqref="H15">
    <cfRule type="top10" dxfId="437" priority="73" rank="1"/>
  </conditionalFormatting>
  <conditionalFormatting sqref="J15">
    <cfRule type="top10" dxfId="436" priority="71" rank="1"/>
  </conditionalFormatting>
  <conditionalFormatting sqref="F16">
    <cfRule type="top10" dxfId="435" priority="68" rank="1"/>
  </conditionalFormatting>
  <conditionalFormatting sqref="I16">
    <cfRule type="top10" dxfId="434" priority="65" rank="1"/>
    <cfRule type="top10" dxfId="433" priority="70" rank="1"/>
  </conditionalFormatting>
  <conditionalFormatting sqref="E16">
    <cfRule type="top10" dxfId="432" priority="69" rank="1"/>
  </conditionalFormatting>
  <conditionalFormatting sqref="G16">
    <cfRule type="top10" dxfId="431" priority="67" rank="1"/>
  </conditionalFormatting>
  <conditionalFormatting sqref="H16">
    <cfRule type="top10" dxfId="430" priority="66" rank="1"/>
  </conditionalFormatting>
  <conditionalFormatting sqref="J16">
    <cfRule type="top10" dxfId="429" priority="64" rank="1"/>
  </conditionalFormatting>
  <conditionalFormatting sqref="F17">
    <cfRule type="top10" dxfId="428" priority="61" rank="1"/>
  </conditionalFormatting>
  <conditionalFormatting sqref="I17">
    <cfRule type="top10" dxfId="427" priority="58" rank="1"/>
    <cfRule type="top10" dxfId="426" priority="63" rank="1"/>
  </conditionalFormatting>
  <conditionalFormatting sqref="E17">
    <cfRule type="top10" dxfId="425" priority="62" rank="1"/>
  </conditionalFormatting>
  <conditionalFormatting sqref="G17">
    <cfRule type="top10" dxfId="424" priority="60" rank="1"/>
  </conditionalFormatting>
  <conditionalFormatting sqref="H17">
    <cfRule type="top10" dxfId="423" priority="59" rank="1"/>
  </conditionalFormatting>
  <conditionalFormatting sqref="J17">
    <cfRule type="top10" dxfId="422" priority="57" rank="1"/>
  </conditionalFormatting>
  <conditionalFormatting sqref="F19">
    <cfRule type="top10" dxfId="421" priority="47" rank="1"/>
  </conditionalFormatting>
  <conditionalFormatting sqref="I19">
    <cfRule type="top10" dxfId="420" priority="44" rank="1"/>
    <cfRule type="top10" dxfId="419" priority="49" rank="1"/>
  </conditionalFormatting>
  <conditionalFormatting sqref="E19">
    <cfRule type="top10" dxfId="418" priority="48" rank="1"/>
  </conditionalFormatting>
  <conditionalFormatting sqref="G19">
    <cfRule type="top10" dxfId="417" priority="46" rank="1"/>
  </conditionalFormatting>
  <conditionalFormatting sqref="H19">
    <cfRule type="top10" dxfId="416" priority="45" rank="1"/>
  </conditionalFormatting>
  <conditionalFormatting sqref="J19">
    <cfRule type="top10" dxfId="415" priority="43" rank="1"/>
  </conditionalFormatting>
  <conditionalFormatting sqref="F20">
    <cfRule type="top10" dxfId="414" priority="40" rank="1"/>
  </conditionalFormatting>
  <conditionalFormatting sqref="I20">
    <cfRule type="top10" dxfId="413" priority="37" rank="1"/>
    <cfRule type="top10" dxfId="412" priority="42" rank="1"/>
  </conditionalFormatting>
  <conditionalFormatting sqref="E20">
    <cfRule type="top10" dxfId="411" priority="41" rank="1"/>
  </conditionalFormatting>
  <conditionalFormatting sqref="G20">
    <cfRule type="top10" dxfId="410" priority="39" rank="1"/>
  </conditionalFormatting>
  <conditionalFormatting sqref="H20">
    <cfRule type="top10" dxfId="409" priority="38" rank="1"/>
  </conditionalFormatting>
  <conditionalFormatting sqref="J20">
    <cfRule type="top10" dxfId="408" priority="36" rank="1"/>
  </conditionalFormatting>
  <conditionalFormatting sqref="F18">
    <cfRule type="top10" dxfId="407" priority="33" rank="1"/>
  </conditionalFormatting>
  <conditionalFormatting sqref="I18">
    <cfRule type="top10" dxfId="406" priority="30" rank="1"/>
    <cfRule type="top10" dxfId="405" priority="35" rank="1"/>
  </conditionalFormatting>
  <conditionalFormatting sqref="E18">
    <cfRule type="top10" dxfId="404" priority="34" rank="1"/>
  </conditionalFormatting>
  <conditionalFormatting sqref="G18">
    <cfRule type="top10" dxfId="403" priority="32" rank="1"/>
  </conditionalFormatting>
  <conditionalFormatting sqref="H18">
    <cfRule type="top10" dxfId="402" priority="31" rank="1"/>
  </conditionalFormatting>
  <conditionalFormatting sqref="J18">
    <cfRule type="top10" dxfId="401" priority="29" rank="1"/>
  </conditionalFormatting>
  <conditionalFormatting sqref="F21">
    <cfRule type="top10" dxfId="400" priority="26" rank="1"/>
  </conditionalFormatting>
  <conditionalFormatting sqref="I21">
    <cfRule type="top10" dxfId="399" priority="23" rank="1"/>
    <cfRule type="top10" dxfId="398" priority="28" rank="1"/>
  </conditionalFormatting>
  <conditionalFormatting sqref="E21">
    <cfRule type="top10" dxfId="397" priority="27" rank="1"/>
  </conditionalFormatting>
  <conditionalFormatting sqref="G21">
    <cfRule type="top10" dxfId="396" priority="25" rank="1"/>
  </conditionalFormatting>
  <conditionalFormatting sqref="H21">
    <cfRule type="top10" dxfId="395" priority="24" rank="1"/>
  </conditionalFormatting>
  <conditionalFormatting sqref="J21">
    <cfRule type="top10" dxfId="394" priority="22" rank="1"/>
  </conditionalFormatting>
  <conditionalFormatting sqref="F22">
    <cfRule type="top10" dxfId="393" priority="19" rank="1"/>
  </conditionalFormatting>
  <conditionalFormatting sqref="I22">
    <cfRule type="top10" dxfId="392" priority="16" rank="1"/>
    <cfRule type="top10" dxfId="391" priority="21" rank="1"/>
  </conditionalFormatting>
  <conditionalFormatting sqref="E22">
    <cfRule type="top10" dxfId="390" priority="20" rank="1"/>
  </conditionalFormatting>
  <conditionalFormatting sqref="G22">
    <cfRule type="top10" dxfId="389" priority="18" rank="1"/>
  </conditionalFormatting>
  <conditionalFormatting sqref="H22">
    <cfRule type="top10" dxfId="388" priority="17" rank="1"/>
  </conditionalFormatting>
  <conditionalFormatting sqref="J22">
    <cfRule type="top10" dxfId="387" priority="15" rank="1"/>
  </conditionalFormatting>
  <conditionalFormatting sqref="F23">
    <cfRule type="top10" dxfId="386" priority="12" rank="1"/>
  </conditionalFormatting>
  <conditionalFormatting sqref="I23">
    <cfRule type="top10" dxfId="385" priority="9" rank="1"/>
    <cfRule type="top10" dxfId="384" priority="14" rank="1"/>
  </conditionalFormatting>
  <conditionalFormatting sqref="E23">
    <cfRule type="top10" dxfId="383" priority="13" rank="1"/>
  </conditionalFormatting>
  <conditionalFormatting sqref="G23">
    <cfRule type="top10" dxfId="382" priority="11" rank="1"/>
  </conditionalFormatting>
  <conditionalFormatting sqref="H23">
    <cfRule type="top10" dxfId="381" priority="10" rank="1"/>
  </conditionalFormatting>
  <conditionalFormatting sqref="J23">
    <cfRule type="top10" dxfId="380" priority="8" rank="1"/>
  </conditionalFormatting>
  <conditionalFormatting sqref="F24">
    <cfRule type="top10" dxfId="379" priority="5" rank="1"/>
  </conditionalFormatting>
  <conditionalFormatting sqref="I24">
    <cfRule type="top10" dxfId="378" priority="2" rank="1"/>
    <cfRule type="top10" dxfId="377" priority="7" rank="1"/>
  </conditionalFormatting>
  <conditionalFormatting sqref="E24">
    <cfRule type="top10" dxfId="376" priority="6" rank="1"/>
  </conditionalFormatting>
  <conditionalFormatting sqref="G24">
    <cfRule type="top10" dxfId="375" priority="4" rank="1"/>
  </conditionalFormatting>
  <conditionalFormatting sqref="H24">
    <cfRule type="top10" dxfId="374" priority="3" rank="1"/>
  </conditionalFormatting>
  <conditionalFormatting sqref="J24">
    <cfRule type="top10" dxfId="373" priority="1" rank="1"/>
  </conditionalFormatting>
  <hyperlinks>
    <hyperlink ref="Q1" location="'Kentucky Rankings'!A1" display="Back to Ranking" xr:uid="{2E317057-7065-44EE-A88E-0E6D4C2D76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12EC29-8BFA-421C-B541-69187E4E8B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8901-8C7D-4880-8AF7-15B412F4D7AF}">
  <sheetPr codeName="Sheet37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70</v>
      </c>
      <c r="B2" s="20" t="s">
        <v>87</v>
      </c>
      <c r="C2" s="21">
        <v>44451</v>
      </c>
      <c r="D2" s="22" t="s">
        <v>49</v>
      </c>
      <c r="E2" s="23">
        <v>186</v>
      </c>
      <c r="F2" s="23">
        <v>187</v>
      </c>
      <c r="G2" s="23">
        <v>191</v>
      </c>
      <c r="H2" s="23">
        <v>185</v>
      </c>
      <c r="I2" s="23">
        <v>191</v>
      </c>
      <c r="J2" s="23">
        <v>191</v>
      </c>
      <c r="K2" s="24">
        <v>6</v>
      </c>
      <c r="L2" s="24">
        <v>1131</v>
      </c>
      <c r="M2" s="25">
        <v>188.5</v>
      </c>
      <c r="N2" s="26">
        <v>26</v>
      </c>
      <c r="O2" s="27">
        <v>214.5</v>
      </c>
    </row>
    <row r="4" spans="1:17" x14ac:dyDescent="0.3">
      <c r="K4" s="7">
        <f>SUM(K2:K3)</f>
        <v>6</v>
      </c>
      <c r="L4" s="7">
        <f>SUM(L2:L3)</f>
        <v>1131</v>
      </c>
      <c r="M4" s="13">
        <f>SUM(L4/K4)</f>
        <v>188.5</v>
      </c>
      <c r="N4" s="7">
        <f>SUM(N2:N3)</f>
        <v>26</v>
      </c>
      <c r="O4" s="13">
        <f>SUM(M4+N4)</f>
        <v>214.5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5"/>
    <protectedRange algorithmName="SHA-512" hashValue="ON39YdpmFHfN9f47KpiRvqrKx0V9+erV1CNkpWzYhW/Qyc6aT8rEyCrvauWSYGZK2ia3o7vd3akF07acHAFpOA==" saltValue="yVW9XmDwTqEnmpSGai0KYg==" spinCount="100000" sqref="D2" name="Range1_1_56"/>
  </protectedRanges>
  <conditionalFormatting sqref="E2">
    <cfRule type="top10" dxfId="372" priority="1" rank="1"/>
  </conditionalFormatting>
  <conditionalFormatting sqref="F2">
    <cfRule type="top10" dxfId="371" priority="2" rank="1"/>
  </conditionalFormatting>
  <conditionalFormatting sqref="G2">
    <cfRule type="top10" dxfId="370" priority="3" rank="1"/>
  </conditionalFormatting>
  <conditionalFormatting sqref="H2">
    <cfRule type="top10" dxfId="369" priority="4" rank="1"/>
  </conditionalFormatting>
  <conditionalFormatting sqref="I2">
    <cfRule type="top10" dxfId="368" priority="5" rank="1"/>
  </conditionalFormatting>
  <conditionalFormatting sqref="J2">
    <cfRule type="top10" dxfId="367" priority="6" rank="1"/>
  </conditionalFormatting>
  <hyperlinks>
    <hyperlink ref="Q1" location="'Kentucky Rankings'!A1" display="Back to Ranking" xr:uid="{5E2042A9-ECCF-4C58-8690-99CB3C6763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63304-B1DD-48AF-BA3C-C1C81AA751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EA0A-759D-45E2-B76B-69C0C1692C7D}">
  <sheetPr codeName="Sheet49"/>
  <dimension ref="A1:Q8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73</v>
      </c>
      <c r="C2" s="21">
        <v>44336</v>
      </c>
      <c r="D2" s="22" t="s">
        <v>28</v>
      </c>
      <c r="E2" s="23">
        <v>197</v>
      </c>
      <c r="F2" s="23">
        <v>187</v>
      </c>
      <c r="G2" s="23">
        <v>188</v>
      </c>
      <c r="H2" s="23"/>
      <c r="I2" s="23"/>
      <c r="J2" s="23"/>
      <c r="K2" s="24">
        <v>3</v>
      </c>
      <c r="L2" s="24">
        <v>572</v>
      </c>
      <c r="M2" s="25">
        <v>190.66666666666666</v>
      </c>
      <c r="N2" s="26">
        <v>11</v>
      </c>
      <c r="O2" s="27">
        <v>201.66666666666666</v>
      </c>
    </row>
    <row r="3" spans="1:17" x14ac:dyDescent="0.3">
      <c r="A3" s="19" t="s">
        <v>56</v>
      </c>
      <c r="B3" s="20" t="s">
        <v>73</v>
      </c>
      <c r="C3" s="21">
        <v>44359</v>
      </c>
      <c r="D3" s="22" t="s">
        <v>28</v>
      </c>
      <c r="E3" s="23">
        <v>187</v>
      </c>
      <c r="F3" s="23">
        <v>183</v>
      </c>
      <c r="G3" s="23">
        <v>186</v>
      </c>
      <c r="H3" s="23">
        <v>184</v>
      </c>
      <c r="I3" s="23"/>
      <c r="J3" s="23"/>
      <c r="K3" s="24">
        <v>4</v>
      </c>
      <c r="L3" s="24">
        <v>740</v>
      </c>
      <c r="M3" s="25">
        <v>185</v>
      </c>
      <c r="N3" s="26">
        <v>5</v>
      </c>
      <c r="O3" s="27">
        <v>190</v>
      </c>
    </row>
    <row r="4" spans="1:17" x14ac:dyDescent="0.3">
      <c r="A4" s="19" t="s">
        <v>56</v>
      </c>
      <c r="B4" s="20" t="s">
        <v>73</v>
      </c>
      <c r="C4" s="21">
        <v>44364</v>
      </c>
      <c r="D4" s="22" t="s">
        <v>28</v>
      </c>
      <c r="E4" s="23">
        <v>182</v>
      </c>
      <c r="F4" s="23">
        <v>183</v>
      </c>
      <c r="G4" s="23">
        <v>184</v>
      </c>
      <c r="H4" s="23"/>
      <c r="I4" s="23"/>
      <c r="J4" s="23"/>
      <c r="K4" s="24">
        <v>3</v>
      </c>
      <c r="L4" s="24">
        <v>549</v>
      </c>
      <c r="M4" s="25">
        <v>183</v>
      </c>
      <c r="N4" s="26">
        <v>5</v>
      </c>
      <c r="O4" s="27">
        <v>188</v>
      </c>
    </row>
    <row r="5" spans="1:17" x14ac:dyDescent="0.3">
      <c r="A5" s="19" t="s">
        <v>56</v>
      </c>
      <c r="B5" s="20" t="s">
        <v>73</v>
      </c>
      <c r="C5" s="21">
        <v>44384</v>
      </c>
      <c r="D5" s="22" t="s">
        <v>28</v>
      </c>
      <c r="E5" s="23">
        <v>189</v>
      </c>
      <c r="F5" s="23">
        <v>186</v>
      </c>
      <c r="G5" s="23">
        <v>185</v>
      </c>
      <c r="H5" s="23"/>
      <c r="I5" s="23"/>
      <c r="J5" s="23"/>
      <c r="K5" s="24">
        <v>3</v>
      </c>
      <c r="L5" s="24">
        <v>560</v>
      </c>
      <c r="M5" s="25">
        <v>186.66666666666666</v>
      </c>
      <c r="N5" s="26">
        <v>5</v>
      </c>
      <c r="O5" s="27">
        <v>191.66666666666666</v>
      </c>
    </row>
    <row r="6" spans="1:17" x14ac:dyDescent="0.3">
      <c r="A6" s="19" t="s">
        <v>56</v>
      </c>
      <c r="B6" s="20" t="s">
        <v>73</v>
      </c>
      <c r="C6" s="21">
        <v>44476</v>
      </c>
      <c r="D6" s="22" t="s">
        <v>28</v>
      </c>
      <c r="E6" s="23">
        <v>180</v>
      </c>
      <c r="F6" s="23">
        <v>178</v>
      </c>
      <c r="G6" s="23">
        <v>184</v>
      </c>
      <c r="H6" s="23"/>
      <c r="I6" s="23"/>
      <c r="J6" s="23"/>
      <c r="K6" s="24">
        <v>3</v>
      </c>
      <c r="L6" s="24">
        <v>542</v>
      </c>
      <c r="M6" s="25">
        <v>180.66666666666666</v>
      </c>
      <c r="N6" s="26">
        <v>5</v>
      </c>
      <c r="O6" s="27">
        <v>185.66666666666666</v>
      </c>
    </row>
    <row r="8" spans="1:17" x14ac:dyDescent="0.3">
      <c r="K8" s="7">
        <f>SUM(K2:K7)</f>
        <v>16</v>
      </c>
      <c r="L8" s="7">
        <f>SUM(L2:L7)</f>
        <v>2963</v>
      </c>
      <c r="M8" s="13">
        <f>SUM(L8/K8)</f>
        <v>185.1875</v>
      </c>
      <c r="N8" s="7">
        <f>SUM(N2:N7)</f>
        <v>31</v>
      </c>
      <c r="O8" s="13">
        <f>SUM(M8+N8)</f>
        <v>216.1875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3:J3 B3:C3" name="Range1_28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36"/>
    <protectedRange algorithmName="SHA-512" hashValue="ON39YdpmFHfN9f47KpiRvqrKx0V9+erV1CNkpWzYhW/Qyc6aT8rEyCrvauWSYGZK2ia3o7vd3akF07acHAFpOA==" saltValue="yVW9XmDwTqEnmpSGai0KYg==" spinCount="100000" sqref="D4" name="Range1_1_28"/>
    <protectedRange algorithmName="SHA-512" hashValue="ON39YdpmFHfN9f47KpiRvqrKx0V9+erV1CNkpWzYhW/Qyc6aT8rEyCrvauWSYGZK2ia3o7vd3akF07acHAFpOA==" saltValue="yVW9XmDwTqEnmpSGai0KYg==" spinCount="100000" sqref="E5:J5 B5:C5" name="Range1_43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6:J6 B6:C6" name="Range1_25_1"/>
    <protectedRange algorithmName="SHA-512" hashValue="ON39YdpmFHfN9f47KpiRvqrKx0V9+erV1CNkpWzYhW/Qyc6aT8rEyCrvauWSYGZK2ia3o7vd3akF07acHAFpOA==" saltValue="yVW9XmDwTqEnmpSGai0KYg==" spinCount="100000" sqref="D6" name="Range1_1_23_1"/>
  </protectedRanges>
  <conditionalFormatting sqref="F2">
    <cfRule type="top10" dxfId="366" priority="29" rank="1"/>
  </conditionalFormatting>
  <conditionalFormatting sqref="G2">
    <cfRule type="top10" dxfId="365" priority="28" rank="1"/>
  </conditionalFormatting>
  <conditionalFormatting sqref="H2">
    <cfRule type="top10" dxfId="364" priority="27" rank="1"/>
  </conditionalFormatting>
  <conditionalFormatting sqref="E2">
    <cfRule type="top10" dxfId="363" priority="30" rank="1"/>
  </conditionalFormatting>
  <conditionalFormatting sqref="J2">
    <cfRule type="top10" dxfId="362" priority="25" rank="1"/>
  </conditionalFormatting>
  <conditionalFormatting sqref="I2">
    <cfRule type="top10" dxfId="361" priority="26" rank="1"/>
  </conditionalFormatting>
  <conditionalFormatting sqref="J3">
    <cfRule type="top10" dxfId="360" priority="19" rank="1"/>
  </conditionalFormatting>
  <conditionalFormatting sqref="I3">
    <cfRule type="top10" dxfId="359" priority="20" rank="1"/>
  </conditionalFormatting>
  <conditionalFormatting sqref="H3">
    <cfRule type="top10" dxfId="358" priority="21" rank="1"/>
  </conditionalFormatting>
  <conditionalFormatting sqref="G3">
    <cfRule type="top10" dxfId="357" priority="22" rank="1"/>
  </conditionalFormatting>
  <conditionalFormatting sqref="F3">
    <cfRule type="top10" dxfId="356" priority="23" rank="1"/>
  </conditionalFormatting>
  <conditionalFormatting sqref="E3">
    <cfRule type="top10" dxfId="355" priority="24" rank="1"/>
  </conditionalFormatting>
  <conditionalFormatting sqref="I4">
    <cfRule type="top10" dxfId="354" priority="13" rank="1"/>
  </conditionalFormatting>
  <conditionalFormatting sqref="H4">
    <cfRule type="top10" dxfId="353" priority="14" rank="1"/>
  </conditionalFormatting>
  <conditionalFormatting sqref="G4">
    <cfRule type="top10" dxfId="352" priority="15" rank="1"/>
  </conditionalFormatting>
  <conditionalFormatting sqref="F4">
    <cfRule type="top10" dxfId="351" priority="16" rank="1"/>
  </conditionalFormatting>
  <conditionalFormatting sqref="E4">
    <cfRule type="top10" dxfId="350" priority="17" rank="1"/>
  </conditionalFormatting>
  <conditionalFormatting sqref="J4">
    <cfRule type="top10" dxfId="349" priority="18" rank="1"/>
  </conditionalFormatting>
  <conditionalFormatting sqref="J5">
    <cfRule type="top10" dxfId="348" priority="7" rank="1"/>
  </conditionalFormatting>
  <conditionalFormatting sqref="I5">
    <cfRule type="top10" dxfId="347" priority="8" rank="1"/>
  </conditionalFormatting>
  <conditionalFormatting sqref="H5">
    <cfRule type="top10" dxfId="346" priority="9" rank="1"/>
  </conditionalFormatting>
  <conditionalFormatting sqref="G5">
    <cfRule type="top10" dxfId="345" priority="10" rank="1"/>
  </conditionalFormatting>
  <conditionalFormatting sqref="F5">
    <cfRule type="top10" dxfId="344" priority="11" rank="1"/>
  </conditionalFormatting>
  <conditionalFormatting sqref="E5">
    <cfRule type="top10" dxfId="343" priority="12" rank="1"/>
  </conditionalFormatting>
  <conditionalFormatting sqref="I6">
    <cfRule type="top10" dxfId="342" priority="1" rank="1"/>
  </conditionalFormatting>
  <conditionalFormatting sqref="H6">
    <cfRule type="top10" dxfId="341" priority="2" rank="1"/>
  </conditionalFormatting>
  <conditionalFormatting sqref="G6">
    <cfRule type="top10" dxfId="340" priority="3" rank="1"/>
  </conditionalFormatting>
  <conditionalFormatting sqref="F6">
    <cfRule type="top10" dxfId="339" priority="4" rank="1"/>
  </conditionalFormatting>
  <conditionalFormatting sqref="E6">
    <cfRule type="top10" dxfId="338" priority="5" rank="1"/>
  </conditionalFormatting>
  <conditionalFormatting sqref="J6">
    <cfRule type="top10" dxfId="337" priority="6" rank="1"/>
  </conditionalFormatting>
  <hyperlinks>
    <hyperlink ref="Q1" location="'Kentucky Rankings'!A1" display="Back to Ranking" xr:uid="{72472D5F-26EE-4E4F-A6EF-2CDFE062D3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CAF8E-F260-4EC2-825B-BBD7BB8B6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30E6-3073-47EB-9C99-3F2B6993667B}">
  <sheetPr codeName="Sheet31"/>
  <dimension ref="A1:AD26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30" x14ac:dyDescent="0.3">
      <c r="A2" s="19" t="s">
        <v>48</v>
      </c>
      <c r="B2" s="20" t="s">
        <v>36</v>
      </c>
      <c r="C2" s="21">
        <v>44304</v>
      </c>
      <c r="D2" s="22" t="s">
        <v>49</v>
      </c>
      <c r="E2" s="23">
        <v>196</v>
      </c>
      <c r="F2" s="23">
        <v>197</v>
      </c>
      <c r="G2" s="23">
        <v>198</v>
      </c>
      <c r="H2" s="23">
        <v>199</v>
      </c>
      <c r="I2" s="23"/>
      <c r="J2" s="23"/>
      <c r="K2" s="24">
        <v>4</v>
      </c>
      <c r="L2" s="24">
        <v>790</v>
      </c>
      <c r="M2" s="25">
        <v>197.5</v>
      </c>
      <c r="N2" s="26">
        <v>3</v>
      </c>
      <c r="O2" s="27">
        <v>200.5</v>
      </c>
    </row>
    <row r="3" spans="1:30" x14ac:dyDescent="0.3">
      <c r="A3" s="19" t="s">
        <v>48</v>
      </c>
      <c r="B3" s="20" t="s">
        <v>36</v>
      </c>
      <c r="C3" s="21">
        <v>44314</v>
      </c>
      <c r="D3" s="22" t="s">
        <v>49</v>
      </c>
      <c r="E3" s="23">
        <v>196</v>
      </c>
      <c r="F3" s="23">
        <v>199</v>
      </c>
      <c r="G3" s="23">
        <v>199.001</v>
      </c>
      <c r="H3" s="23">
        <v>195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5</v>
      </c>
      <c r="O3" s="27">
        <v>202.25024999999999</v>
      </c>
    </row>
    <row r="4" spans="1:30" x14ac:dyDescent="0.3">
      <c r="A4" s="19" t="s">
        <v>48</v>
      </c>
      <c r="B4" s="20" t="s">
        <v>36</v>
      </c>
      <c r="C4" s="21">
        <v>44331</v>
      </c>
      <c r="D4" s="22" t="s">
        <v>58</v>
      </c>
      <c r="E4" s="23">
        <v>192</v>
      </c>
      <c r="F4" s="23">
        <v>199</v>
      </c>
      <c r="G4" s="23">
        <v>199</v>
      </c>
      <c r="H4" s="23">
        <v>197</v>
      </c>
      <c r="I4" s="23"/>
      <c r="J4" s="23"/>
      <c r="K4" s="24">
        <v>4</v>
      </c>
      <c r="L4" s="24">
        <v>787</v>
      </c>
      <c r="M4" s="25">
        <v>196.75</v>
      </c>
      <c r="N4" s="26">
        <v>11</v>
      </c>
      <c r="O4" s="27">
        <v>207.75</v>
      </c>
      <c r="AB4" s="12"/>
      <c r="AD4" s="12"/>
    </row>
    <row r="5" spans="1:30" x14ac:dyDescent="0.3">
      <c r="A5" s="19" t="s">
        <v>48</v>
      </c>
      <c r="B5" s="20" t="s">
        <v>36</v>
      </c>
      <c r="C5" s="21">
        <v>44332</v>
      </c>
      <c r="D5" s="22" t="s">
        <v>49</v>
      </c>
      <c r="E5" s="23">
        <v>197</v>
      </c>
      <c r="F5" s="23">
        <v>194</v>
      </c>
      <c r="G5" s="23">
        <v>196</v>
      </c>
      <c r="H5" s="23">
        <v>194</v>
      </c>
      <c r="I5" s="23"/>
      <c r="J5" s="23"/>
      <c r="K5" s="24">
        <v>4</v>
      </c>
      <c r="L5" s="24">
        <v>781</v>
      </c>
      <c r="M5" s="25">
        <v>195.25</v>
      </c>
      <c r="N5" s="26">
        <v>5</v>
      </c>
      <c r="O5" s="27">
        <v>200.25</v>
      </c>
      <c r="Z5" s="7">
        <f>SUM(K2:K4)</f>
        <v>12</v>
      </c>
      <c r="AA5" s="7">
        <f>SUM(L2:L4)</f>
        <v>2366.0010000000002</v>
      </c>
      <c r="AB5" s="13">
        <f>SUM(AA5/Z5)</f>
        <v>197.16675000000001</v>
      </c>
      <c r="AC5" s="7">
        <f>SUM(N2:N4)</f>
        <v>19</v>
      </c>
      <c r="AD5" s="13">
        <f>SUM(AB5+AC5)</f>
        <v>216.16675000000001</v>
      </c>
    </row>
    <row r="6" spans="1:30" x14ac:dyDescent="0.3">
      <c r="A6" s="19" t="s">
        <v>48</v>
      </c>
      <c r="B6" s="20" t="s">
        <v>36</v>
      </c>
      <c r="C6" s="21">
        <v>44342</v>
      </c>
      <c r="D6" s="22" t="s">
        <v>49</v>
      </c>
      <c r="E6" s="23">
        <v>199</v>
      </c>
      <c r="F6" s="23">
        <v>198</v>
      </c>
      <c r="G6" s="23">
        <v>198</v>
      </c>
      <c r="H6" s="23">
        <v>197</v>
      </c>
      <c r="I6" s="23"/>
      <c r="J6" s="23"/>
      <c r="K6" s="24">
        <v>4</v>
      </c>
      <c r="L6" s="24">
        <v>792</v>
      </c>
      <c r="M6" s="25">
        <v>198</v>
      </c>
      <c r="N6" s="26">
        <v>2</v>
      </c>
      <c r="O6" s="27">
        <v>200</v>
      </c>
    </row>
    <row r="7" spans="1:30" x14ac:dyDescent="0.3">
      <c r="A7" s="19" t="s">
        <v>48</v>
      </c>
      <c r="B7" s="20" t="s">
        <v>36</v>
      </c>
      <c r="C7" s="21">
        <v>44353</v>
      </c>
      <c r="D7" s="22" t="s">
        <v>49</v>
      </c>
      <c r="E7" s="23">
        <v>200</v>
      </c>
      <c r="F7" s="23">
        <v>197</v>
      </c>
      <c r="G7" s="23">
        <v>198</v>
      </c>
      <c r="H7" s="23">
        <v>198</v>
      </c>
      <c r="I7" s="23">
        <v>198</v>
      </c>
      <c r="J7" s="23">
        <v>197</v>
      </c>
      <c r="K7" s="24">
        <v>6</v>
      </c>
      <c r="L7" s="24">
        <v>1188</v>
      </c>
      <c r="M7" s="25">
        <v>198</v>
      </c>
      <c r="N7" s="26">
        <v>14</v>
      </c>
      <c r="O7" s="27">
        <v>212</v>
      </c>
    </row>
    <row r="8" spans="1:30" x14ac:dyDescent="0.3">
      <c r="A8" s="19" t="s">
        <v>29</v>
      </c>
      <c r="B8" s="20" t="s">
        <v>36</v>
      </c>
      <c r="C8" s="21">
        <v>44359</v>
      </c>
      <c r="D8" s="22" t="s">
        <v>28</v>
      </c>
      <c r="E8" s="23">
        <v>194</v>
      </c>
      <c r="F8" s="23">
        <v>197</v>
      </c>
      <c r="G8" s="23">
        <v>198</v>
      </c>
      <c r="H8" s="23">
        <v>191</v>
      </c>
      <c r="I8" s="23"/>
      <c r="J8" s="23"/>
      <c r="K8" s="24">
        <v>4</v>
      </c>
      <c r="L8" s="24">
        <v>780</v>
      </c>
      <c r="M8" s="25">
        <v>195</v>
      </c>
      <c r="N8" s="26">
        <v>11</v>
      </c>
      <c r="O8" s="27">
        <v>206</v>
      </c>
    </row>
    <row r="9" spans="1:30" x14ac:dyDescent="0.3">
      <c r="A9" s="19" t="s">
        <v>48</v>
      </c>
      <c r="B9" s="20" t="s">
        <v>36</v>
      </c>
      <c r="C9" s="21">
        <v>44364</v>
      </c>
      <c r="D9" s="22" t="s">
        <v>28</v>
      </c>
      <c r="E9" s="23">
        <v>197</v>
      </c>
      <c r="F9" s="23">
        <v>196</v>
      </c>
      <c r="G9" s="23">
        <v>193</v>
      </c>
      <c r="H9" s="23"/>
      <c r="I9" s="23"/>
      <c r="J9" s="23"/>
      <c r="K9" s="24">
        <v>3</v>
      </c>
      <c r="L9" s="24">
        <v>586</v>
      </c>
      <c r="M9" s="25">
        <v>195.33333333333334</v>
      </c>
      <c r="N9" s="26">
        <v>9</v>
      </c>
      <c r="O9" s="27">
        <v>204.33333333333334</v>
      </c>
    </row>
    <row r="10" spans="1:30" x14ac:dyDescent="0.3">
      <c r="A10" s="19" t="s">
        <v>48</v>
      </c>
      <c r="B10" s="20" t="s">
        <v>36</v>
      </c>
      <c r="C10" s="21">
        <v>44370</v>
      </c>
      <c r="D10" s="22" t="s">
        <v>49</v>
      </c>
      <c r="E10" s="23">
        <v>195</v>
      </c>
      <c r="F10" s="23">
        <v>195</v>
      </c>
      <c r="G10" s="23">
        <v>197.001</v>
      </c>
      <c r="H10" s="23">
        <v>196</v>
      </c>
      <c r="I10" s="23"/>
      <c r="J10" s="23"/>
      <c r="K10" s="24">
        <v>4</v>
      </c>
      <c r="L10" s="24">
        <v>783.00099999999998</v>
      </c>
      <c r="M10" s="25">
        <v>195.75024999999999</v>
      </c>
      <c r="N10" s="26">
        <v>2</v>
      </c>
      <c r="O10" s="27">
        <v>197.75024999999999</v>
      </c>
    </row>
    <row r="11" spans="1:30" x14ac:dyDescent="0.3">
      <c r="A11" s="19" t="s">
        <v>48</v>
      </c>
      <c r="B11" s="20" t="s">
        <v>36</v>
      </c>
      <c r="C11" s="21">
        <v>44388</v>
      </c>
      <c r="D11" s="22" t="s">
        <v>49</v>
      </c>
      <c r="E11" s="23">
        <v>198</v>
      </c>
      <c r="F11" s="23">
        <v>198</v>
      </c>
      <c r="G11" s="23">
        <v>198</v>
      </c>
      <c r="H11" s="23">
        <v>198</v>
      </c>
      <c r="I11" s="23"/>
      <c r="J11" s="23"/>
      <c r="K11" s="24">
        <v>4</v>
      </c>
      <c r="L11" s="24">
        <v>792</v>
      </c>
      <c r="M11" s="25">
        <v>198</v>
      </c>
      <c r="N11" s="26">
        <v>3</v>
      </c>
      <c r="O11" s="27">
        <v>201</v>
      </c>
    </row>
    <row r="12" spans="1:30" x14ac:dyDescent="0.3">
      <c r="A12" s="19" t="s">
        <v>29</v>
      </c>
      <c r="B12" s="20" t="s">
        <v>36</v>
      </c>
      <c r="C12" s="21">
        <v>44384</v>
      </c>
      <c r="D12" s="22" t="s">
        <v>28</v>
      </c>
      <c r="E12" s="23">
        <v>190</v>
      </c>
      <c r="F12" s="23">
        <v>194</v>
      </c>
      <c r="G12" s="23">
        <v>195</v>
      </c>
      <c r="H12" s="23"/>
      <c r="I12" s="23"/>
      <c r="J12" s="23"/>
      <c r="K12" s="24">
        <v>3</v>
      </c>
      <c r="L12" s="24">
        <v>579</v>
      </c>
      <c r="M12" s="25">
        <v>193</v>
      </c>
      <c r="N12" s="26">
        <v>2</v>
      </c>
      <c r="O12" s="27">
        <v>195</v>
      </c>
    </row>
    <row r="13" spans="1:30" x14ac:dyDescent="0.3">
      <c r="A13" s="19" t="s">
        <v>48</v>
      </c>
      <c r="B13" s="20" t="s">
        <v>36</v>
      </c>
      <c r="C13" s="21">
        <v>44394</v>
      </c>
      <c r="D13" s="22" t="s">
        <v>58</v>
      </c>
      <c r="E13" s="23">
        <v>198</v>
      </c>
      <c r="F13" s="23">
        <v>196</v>
      </c>
      <c r="G13" s="23">
        <v>197</v>
      </c>
      <c r="H13" s="23">
        <v>198</v>
      </c>
      <c r="I13" s="23"/>
      <c r="J13" s="23"/>
      <c r="K13" s="24">
        <v>4</v>
      </c>
      <c r="L13" s="24">
        <v>789</v>
      </c>
      <c r="M13" s="25">
        <v>197.25</v>
      </c>
      <c r="N13" s="26">
        <v>4</v>
      </c>
      <c r="O13" s="27">
        <v>201.25</v>
      </c>
    </row>
    <row r="14" spans="1:30" x14ac:dyDescent="0.3">
      <c r="A14" s="19" t="s">
        <v>48</v>
      </c>
      <c r="B14" s="20" t="s">
        <v>36</v>
      </c>
      <c r="C14" s="21">
        <v>44405</v>
      </c>
      <c r="D14" s="22" t="s">
        <v>49</v>
      </c>
      <c r="E14" s="23">
        <v>195</v>
      </c>
      <c r="F14" s="23">
        <v>196</v>
      </c>
      <c r="G14" s="23">
        <v>198</v>
      </c>
      <c r="H14" s="23">
        <v>198</v>
      </c>
      <c r="I14" s="23"/>
      <c r="J14" s="23"/>
      <c r="K14" s="24">
        <v>4</v>
      </c>
      <c r="L14" s="24">
        <v>787</v>
      </c>
      <c r="M14" s="25">
        <v>196.75</v>
      </c>
      <c r="N14" s="26">
        <v>2</v>
      </c>
      <c r="O14" s="27">
        <v>198.75</v>
      </c>
    </row>
    <row r="15" spans="1:30" x14ac:dyDescent="0.3">
      <c r="A15" s="19" t="s">
        <v>48</v>
      </c>
      <c r="B15" s="20" t="s">
        <v>36</v>
      </c>
      <c r="C15" s="21">
        <v>44416</v>
      </c>
      <c r="D15" s="22" t="s">
        <v>49</v>
      </c>
      <c r="E15" s="23">
        <v>198</v>
      </c>
      <c r="F15" s="23">
        <v>198</v>
      </c>
      <c r="G15" s="23">
        <v>198</v>
      </c>
      <c r="H15" s="23">
        <v>195</v>
      </c>
      <c r="I15" s="23"/>
      <c r="J15" s="23"/>
      <c r="K15" s="24">
        <v>4</v>
      </c>
      <c r="L15" s="24">
        <v>789</v>
      </c>
      <c r="M15" s="25">
        <v>197.25</v>
      </c>
      <c r="N15" s="26">
        <v>7</v>
      </c>
      <c r="O15" s="27">
        <v>204.25</v>
      </c>
    </row>
    <row r="16" spans="1:30" x14ac:dyDescent="0.3">
      <c r="A16" s="19" t="s">
        <v>48</v>
      </c>
      <c r="B16" s="20" t="s">
        <v>36</v>
      </c>
      <c r="C16" s="21">
        <v>44429</v>
      </c>
      <c r="D16" s="22" t="s">
        <v>58</v>
      </c>
      <c r="E16" s="23">
        <v>198</v>
      </c>
      <c r="F16" s="23">
        <v>199</v>
      </c>
      <c r="G16" s="23">
        <v>196</v>
      </c>
      <c r="H16" s="23">
        <v>197</v>
      </c>
      <c r="I16" s="23"/>
      <c r="J16" s="23"/>
      <c r="K16" s="24">
        <v>4</v>
      </c>
      <c r="L16" s="24">
        <v>790</v>
      </c>
      <c r="M16" s="25">
        <v>197.5</v>
      </c>
      <c r="N16" s="26">
        <v>6</v>
      </c>
      <c r="O16" s="27">
        <v>203.5</v>
      </c>
    </row>
    <row r="17" spans="1:15" x14ac:dyDescent="0.3">
      <c r="A17" s="19" t="s">
        <v>48</v>
      </c>
      <c r="B17" s="20" t="s">
        <v>36</v>
      </c>
      <c r="C17" s="21">
        <v>44433</v>
      </c>
      <c r="D17" s="22" t="s">
        <v>49</v>
      </c>
      <c r="E17" s="23">
        <v>197</v>
      </c>
      <c r="F17" s="23">
        <v>196</v>
      </c>
      <c r="G17" s="23">
        <v>199</v>
      </c>
      <c r="H17" s="23">
        <v>194</v>
      </c>
      <c r="I17" s="23"/>
      <c r="J17" s="23"/>
      <c r="K17" s="24">
        <v>4</v>
      </c>
      <c r="L17" s="24">
        <v>786</v>
      </c>
      <c r="M17" s="25">
        <v>196.5</v>
      </c>
      <c r="N17" s="26">
        <v>2</v>
      </c>
      <c r="O17" s="27">
        <v>198.5</v>
      </c>
    </row>
    <row r="18" spans="1:15" x14ac:dyDescent="0.3">
      <c r="A18" s="19" t="s">
        <v>48</v>
      </c>
      <c r="B18" s="20" t="s">
        <v>36</v>
      </c>
      <c r="C18" s="21">
        <v>44451</v>
      </c>
      <c r="D18" s="22" t="s">
        <v>49</v>
      </c>
      <c r="E18" s="23">
        <v>192</v>
      </c>
      <c r="F18" s="23">
        <v>195</v>
      </c>
      <c r="G18" s="23">
        <v>194</v>
      </c>
      <c r="H18" s="23">
        <v>198</v>
      </c>
      <c r="I18" s="23">
        <v>199</v>
      </c>
      <c r="J18" s="23">
        <v>197</v>
      </c>
      <c r="K18" s="24">
        <v>6</v>
      </c>
      <c r="L18" s="24">
        <v>1175</v>
      </c>
      <c r="M18" s="25">
        <v>195.83333333333334</v>
      </c>
      <c r="N18" s="26">
        <v>8</v>
      </c>
      <c r="O18" s="27">
        <v>203.83333333333334</v>
      </c>
    </row>
    <row r="19" spans="1:15" x14ac:dyDescent="0.3">
      <c r="A19" s="19" t="s">
        <v>48</v>
      </c>
      <c r="B19" s="20" t="s">
        <v>36</v>
      </c>
      <c r="C19" s="21">
        <v>44468</v>
      </c>
      <c r="D19" s="22" t="s">
        <v>49</v>
      </c>
      <c r="E19" s="23">
        <v>197</v>
      </c>
      <c r="F19" s="23">
        <v>199</v>
      </c>
      <c r="G19" s="23">
        <v>198</v>
      </c>
      <c r="H19" s="23">
        <v>196</v>
      </c>
      <c r="I19" s="23"/>
      <c r="J19" s="23"/>
      <c r="K19" s="24">
        <v>4</v>
      </c>
      <c r="L19" s="24">
        <v>790</v>
      </c>
      <c r="M19" s="25">
        <v>197.5</v>
      </c>
      <c r="N19" s="26">
        <v>2</v>
      </c>
      <c r="O19" s="27">
        <v>199.5</v>
      </c>
    </row>
    <row r="20" spans="1:15" x14ac:dyDescent="0.3">
      <c r="A20" s="19" t="s">
        <v>48</v>
      </c>
      <c r="B20" s="20" t="s">
        <v>36</v>
      </c>
      <c r="C20" s="21">
        <v>44479</v>
      </c>
      <c r="D20" s="22" t="s">
        <v>49</v>
      </c>
      <c r="E20" s="23">
        <v>193</v>
      </c>
      <c r="F20" s="23">
        <v>195</v>
      </c>
      <c r="G20" s="23">
        <v>193</v>
      </c>
      <c r="H20" s="23">
        <v>194</v>
      </c>
      <c r="I20" s="23"/>
      <c r="J20" s="23"/>
      <c r="K20" s="24">
        <v>4</v>
      </c>
      <c r="L20" s="24">
        <v>775</v>
      </c>
      <c r="M20" s="25">
        <v>193.75</v>
      </c>
      <c r="N20" s="26">
        <v>2</v>
      </c>
      <c r="O20" s="27">
        <v>195.75</v>
      </c>
    </row>
    <row r="21" spans="1:15" x14ac:dyDescent="0.3">
      <c r="A21" s="19" t="s">
        <v>48</v>
      </c>
      <c r="B21" s="20" t="s">
        <v>36</v>
      </c>
      <c r="C21" s="21">
        <v>44486</v>
      </c>
      <c r="D21" s="22" t="s">
        <v>58</v>
      </c>
      <c r="E21" s="23">
        <v>195</v>
      </c>
      <c r="F21" s="23">
        <v>189</v>
      </c>
      <c r="G21" s="23">
        <v>193</v>
      </c>
      <c r="H21" s="23">
        <v>197</v>
      </c>
      <c r="I21" s="23">
        <v>197</v>
      </c>
      <c r="J21" s="23">
        <v>198</v>
      </c>
      <c r="K21" s="24">
        <v>6</v>
      </c>
      <c r="L21" s="24">
        <v>1169</v>
      </c>
      <c r="M21" s="25">
        <v>194.83333333333334</v>
      </c>
      <c r="N21" s="26">
        <v>4</v>
      </c>
      <c r="O21" s="27">
        <v>198.83333333333334</v>
      </c>
    </row>
    <row r="22" spans="1:15" x14ac:dyDescent="0.3">
      <c r="A22" s="19" t="s">
        <v>48</v>
      </c>
      <c r="B22" s="20" t="s">
        <v>36</v>
      </c>
      <c r="C22" s="21">
        <v>44489</v>
      </c>
      <c r="D22" s="22" t="s">
        <v>49</v>
      </c>
      <c r="E22" s="23">
        <v>200</v>
      </c>
      <c r="F22" s="23">
        <v>200</v>
      </c>
      <c r="G22" s="23">
        <v>196</v>
      </c>
      <c r="H22" s="23">
        <v>197</v>
      </c>
      <c r="I22" s="23"/>
      <c r="J22" s="23"/>
      <c r="K22" s="24">
        <v>4</v>
      </c>
      <c r="L22" s="24">
        <v>793</v>
      </c>
      <c r="M22" s="25">
        <v>198.25</v>
      </c>
      <c r="N22" s="26">
        <v>8</v>
      </c>
      <c r="O22" s="27">
        <v>206.25</v>
      </c>
    </row>
    <row r="23" spans="1:15" x14ac:dyDescent="0.3">
      <c r="A23" s="19" t="s">
        <v>48</v>
      </c>
      <c r="B23" s="20" t="s">
        <v>36</v>
      </c>
      <c r="C23" s="21">
        <v>44500</v>
      </c>
      <c r="D23" s="22" t="s">
        <v>49</v>
      </c>
      <c r="E23" s="23">
        <v>197</v>
      </c>
      <c r="F23" s="23">
        <v>197</v>
      </c>
      <c r="G23" s="23">
        <v>193</v>
      </c>
      <c r="H23" s="23">
        <v>198</v>
      </c>
      <c r="I23" s="23"/>
      <c r="J23" s="23"/>
      <c r="K23" s="24">
        <v>4</v>
      </c>
      <c r="L23" s="24">
        <v>785</v>
      </c>
      <c r="M23" s="25">
        <v>196.25</v>
      </c>
      <c r="N23" s="26">
        <v>3</v>
      </c>
      <c r="O23" s="27">
        <v>199.25</v>
      </c>
    </row>
    <row r="24" spans="1:15" x14ac:dyDescent="0.3">
      <c r="K24" s="39"/>
    </row>
    <row r="25" spans="1:15" x14ac:dyDescent="0.3">
      <c r="K25" s="39"/>
    </row>
    <row r="26" spans="1:15" x14ac:dyDescent="0.3">
      <c r="K26" s="7">
        <f>SUM(K2:K25)</f>
        <v>92</v>
      </c>
      <c r="L26" s="7">
        <f>SUM(L2:L25)</f>
        <v>18075.002</v>
      </c>
      <c r="M26" s="13">
        <f>SUM(L26/K26)</f>
        <v>196.46741304347827</v>
      </c>
      <c r="N26" s="7">
        <f>SUM(N2:N25)</f>
        <v>115</v>
      </c>
      <c r="O26" s="13">
        <f>SUM(M26:N26)</f>
        <v>311.46741304347825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11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7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35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9:H9" name="Range1_3_10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38"/>
    <protectedRange algorithmName="SHA-512" hashValue="ON39YdpmFHfN9f47KpiRvqrKx0V9+erV1CNkpWzYhW/Qyc6aT8rEyCrvauWSYGZK2ia3o7vd3akF07acHAFpOA==" saltValue="yVW9XmDwTqEnmpSGai0KYg==" spinCount="100000" sqref="D11" name="Range1_1_30"/>
    <protectedRange algorithmName="SHA-512" hashValue="ON39YdpmFHfN9f47KpiRvqrKx0V9+erV1CNkpWzYhW/Qyc6aT8rEyCrvauWSYGZK2ia3o7vd3akF07acHAFpOA==" saltValue="yVW9XmDwTqEnmpSGai0KYg==" spinCount="100000" sqref="E11:H11" name="Range1_3_11"/>
    <protectedRange algorithmName="SHA-512" hashValue="ON39YdpmFHfN9f47KpiRvqrKx0V9+erV1CNkpWzYhW/Qyc6aT8rEyCrvauWSYGZK2ia3o7vd3akF07acHAFpOA==" saltValue="yVW9XmDwTqEnmpSGai0KYg==" spinCount="100000" sqref="I12:J12 B12:C12" name="Range1_42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2"/>
    <protectedRange algorithmName="SHA-512" hashValue="ON39YdpmFHfN9f47KpiRvqrKx0V9+erV1CNkpWzYhW/Qyc6aT8rEyCrvauWSYGZK2ia3o7vd3akF07acHAFpOA==" saltValue="yVW9XmDwTqEnmpSGai0KYg==" spinCount="100000" sqref="I13:J13 B13:C13" name="Range1_45_1"/>
    <protectedRange algorithmName="SHA-512" hashValue="ON39YdpmFHfN9f47KpiRvqrKx0V9+erV1CNkpWzYhW/Qyc6aT8rEyCrvauWSYGZK2ia3o7vd3akF07acHAFpOA==" saltValue="yVW9XmDwTqEnmpSGai0KYg==" spinCount="100000" sqref="D13" name="Range1_1_36_1"/>
    <protectedRange algorithmName="SHA-512" hashValue="ON39YdpmFHfN9f47KpiRvqrKx0V9+erV1CNkpWzYhW/Qyc6aT8rEyCrvauWSYGZK2ia3o7vd3akF07acHAFpOA==" saltValue="yVW9XmDwTqEnmpSGai0KYg==" spinCount="100000" sqref="E13:H13" name="Range1_3_13_1"/>
    <protectedRange algorithmName="SHA-512" hashValue="ON39YdpmFHfN9f47KpiRvqrKx0V9+erV1CNkpWzYhW/Qyc6aT8rEyCrvauWSYGZK2ia3o7vd3akF07acHAFpOA==" saltValue="yVW9XmDwTqEnmpSGai0KYg==" spinCount="100000" sqref="I14:J14 B14:C14" name="Range1_47"/>
    <protectedRange algorithmName="SHA-512" hashValue="ON39YdpmFHfN9f47KpiRvqrKx0V9+erV1CNkpWzYhW/Qyc6aT8rEyCrvauWSYGZK2ia3o7vd3akF07acHAFpOA==" saltValue="yVW9XmDwTqEnmpSGai0KYg==" spinCount="100000" sqref="D14" name="Range1_1_38"/>
    <protectedRange algorithmName="SHA-512" hashValue="ON39YdpmFHfN9f47KpiRvqrKx0V9+erV1CNkpWzYhW/Qyc6aT8rEyCrvauWSYGZK2ia3o7vd3akF07acHAFpOA==" saltValue="yVW9XmDwTqEnmpSGai0KYg==" spinCount="100000" sqref="E14:H14" name="Range1_3_14"/>
    <protectedRange algorithmName="SHA-512" hashValue="ON39YdpmFHfN9f47KpiRvqrKx0V9+erV1CNkpWzYhW/Qyc6aT8rEyCrvauWSYGZK2ia3o7vd3akF07acHAFpOA==" saltValue="yVW9XmDwTqEnmpSGai0KYg==" spinCount="100000" sqref="I15:J15 B15:C15" name="Range1_51"/>
    <protectedRange algorithmName="SHA-512" hashValue="ON39YdpmFHfN9f47KpiRvqrKx0V9+erV1CNkpWzYhW/Qyc6aT8rEyCrvauWSYGZK2ia3o7vd3akF07acHAFpOA==" saltValue="yVW9XmDwTqEnmpSGai0KYg==" spinCount="100000" sqref="D15" name="Range1_1_42"/>
    <protectedRange algorithmName="SHA-512" hashValue="ON39YdpmFHfN9f47KpiRvqrKx0V9+erV1CNkpWzYhW/Qyc6aT8rEyCrvauWSYGZK2ia3o7vd3akF07acHAFpOA==" saltValue="yVW9XmDwTqEnmpSGai0KYg==" spinCount="100000" sqref="E15:H15" name="Range1_3_15"/>
    <protectedRange algorithmName="SHA-512" hashValue="ON39YdpmFHfN9f47KpiRvqrKx0V9+erV1CNkpWzYhW/Qyc6aT8rEyCrvauWSYGZK2ia3o7vd3akF07acHAFpOA==" saltValue="yVW9XmDwTqEnmpSGai0KYg==" spinCount="100000" sqref="I16:J16 B16:C16" name="Range1_55"/>
    <protectedRange algorithmName="SHA-512" hashValue="ON39YdpmFHfN9f47KpiRvqrKx0V9+erV1CNkpWzYhW/Qyc6aT8rEyCrvauWSYGZK2ia3o7vd3akF07acHAFpOA==" saltValue="yVW9XmDwTqEnmpSGai0KYg==" spinCount="100000" sqref="D16" name="Range1_1_46"/>
    <protectedRange algorithmName="SHA-512" hashValue="ON39YdpmFHfN9f47KpiRvqrKx0V9+erV1CNkpWzYhW/Qyc6aT8rEyCrvauWSYGZK2ia3o7vd3akF07acHAFpOA==" saltValue="yVW9XmDwTqEnmpSGai0KYg==" spinCount="100000" sqref="E16:H16" name="Range1_3_16"/>
    <protectedRange algorithmName="SHA-512" hashValue="ON39YdpmFHfN9f47KpiRvqrKx0V9+erV1CNkpWzYhW/Qyc6aT8rEyCrvauWSYGZK2ia3o7vd3akF07acHAFpOA==" saltValue="yVW9XmDwTqEnmpSGai0KYg==" spinCount="100000" sqref="I17:J17 B17:C17" name="Range1_58"/>
    <protectedRange algorithmName="SHA-512" hashValue="ON39YdpmFHfN9f47KpiRvqrKx0V9+erV1CNkpWzYhW/Qyc6aT8rEyCrvauWSYGZK2ia3o7vd3akF07acHAFpOA==" saltValue="yVW9XmDwTqEnmpSGai0KYg==" spinCount="100000" sqref="D17" name="Range1_1_49"/>
    <protectedRange algorithmName="SHA-512" hashValue="ON39YdpmFHfN9f47KpiRvqrKx0V9+erV1CNkpWzYhW/Qyc6aT8rEyCrvauWSYGZK2ia3o7vd3akF07acHAFpOA==" saltValue="yVW9XmDwTqEnmpSGai0KYg==" spinCount="100000" sqref="E17:H17" name="Range1_3_17"/>
    <protectedRange algorithmName="SHA-512" hashValue="ON39YdpmFHfN9f47KpiRvqrKx0V9+erV1CNkpWzYhW/Qyc6aT8rEyCrvauWSYGZK2ia3o7vd3akF07acHAFpOA==" saltValue="yVW9XmDwTqEnmpSGai0KYg==" spinCount="100000" sqref="I18:J18 B18:C18" name="Range1_62"/>
    <protectedRange algorithmName="SHA-512" hashValue="ON39YdpmFHfN9f47KpiRvqrKx0V9+erV1CNkpWzYhW/Qyc6aT8rEyCrvauWSYGZK2ia3o7vd3akF07acHAFpOA==" saltValue="yVW9XmDwTqEnmpSGai0KYg==" spinCount="100000" sqref="D18" name="Range1_1_53"/>
    <protectedRange algorithmName="SHA-512" hashValue="ON39YdpmFHfN9f47KpiRvqrKx0V9+erV1CNkpWzYhW/Qyc6aT8rEyCrvauWSYGZK2ia3o7vd3akF07acHAFpOA==" saltValue="yVW9XmDwTqEnmpSGai0KYg==" spinCount="100000" sqref="E18:H18" name="Range1_3_18"/>
    <protectedRange algorithmName="SHA-512" hashValue="ON39YdpmFHfN9f47KpiRvqrKx0V9+erV1CNkpWzYhW/Qyc6aT8rEyCrvauWSYGZK2ia3o7vd3akF07acHAFpOA==" saltValue="yVW9XmDwTqEnmpSGai0KYg==" spinCount="100000" sqref="I19:J19 B19:C19" name="Range1_1_60"/>
    <protectedRange algorithmName="SHA-512" hashValue="ON39YdpmFHfN9f47KpiRvqrKx0V9+erV1CNkpWzYhW/Qyc6aT8rEyCrvauWSYGZK2ia3o7vd3akF07acHAFpOA==" saltValue="yVW9XmDwTqEnmpSGai0KYg==" spinCount="100000" sqref="D19" name="Range1_1_1_1"/>
    <protectedRange algorithmName="SHA-512" hashValue="ON39YdpmFHfN9f47KpiRvqrKx0V9+erV1CNkpWzYhW/Qyc6aT8rEyCrvauWSYGZK2ia3o7vd3akF07acHAFpOA==" saltValue="yVW9XmDwTqEnmpSGai0KYg==" spinCount="100000" sqref="E19:H19" name="Range1_3_4_1"/>
    <protectedRange algorithmName="SHA-512" hashValue="ON39YdpmFHfN9f47KpiRvqrKx0V9+erV1CNkpWzYhW/Qyc6aT8rEyCrvauWSYGZK2ia3o7vd3akF07acHAFpOA==" saltValue="yVW9XmDwTqEnmpSGai0KYg==" spinCount="100000" sqref="I20:J20 B20:C20" name="Range1_71"/>
    <protectedRange algorithmName="SHA-512" hashValue="ON39YdpmFHfN9f47KpiRvqrKx0V9+erV1CNkpWzYhW/Qyc6aT8rEyCrvauWSYGZK2ia3o7vd3akF07acHAFpOA==" saltValue="yVW9XmDwTqEnmpSGai0KYg==" spinCount="100000" sqref="D20" name="Range1_1_61"/>
    <protectedRange algorithmName="SHA-512" hashValue="ON39YdpmFHfN9f47KpiRvqrKx0V9+erV1CNkpWzYhW/Qyc6aT8rEyCrvauWSYGZK2ia3o7vd3akF07acHAFpOA==" saltValue="yVW9XmDwTqEnmpSGai0KYg==" spinCount="100000" sqref="E20:H20" name="Range1_3_20"/>
    <protectedRange algorithmName="SHA-512" hashValue="ON39YdpmFHfN9f47KpiRvqrKx0V9+erV1CNkpWzYhW/Qyc6aT8rEyCrvauWSYGZK2ia3o7vd3akF07acHAFpOA==" saltValue="yVW9XmDwTqEnmpSGai0KYg==" spinCount="100000" sqref="I21:J21 B21:C21" name="Range1_75"/>
    <protectedRange algorithmName="SHA-512" hashValue="ON39YdpmFHfN9f47KpiRvqrKx0V9+erV1CNkpWzYhW/Qyc6aT8rEyCrvauWSYGZK2ia3o7vd3akF07acHAFpOA==" saltValue="yVW9XmDwTqEnmpSGai0KYg==" spinCount="100000" sqref="D21" name="Range1_1_65"/>
    <protectedRange algorithmName="SHA-512" hashValue="ON39YdpmFHfN9f47KpiRvqrKx0V9+erV1CNkpWzYhW/Qyc6aT8rEyCrvauWSYGZK2ia3o7vd3akF07acHAFpOA==" saltValue="yVW9XmDwTqEnmpSGai0KYg==" spinCount="100000" sqref="E21:H21" name="Range1_3_21"/>
    <protectedRange algorithmName="SHA-512" hashValue="ON39YdpmFHfN9f47KpiRvqrKx0V9+erV1CNkpWzYhW/Qyc6aT8rEyCrvauWSYGZK2ia3o7vd3akF07acHAFpOA==" saltValue="yVW9XmDwTqEnmpSGai0KYg==" spinCount="100000" sqref="I22:J22 B22:C22" name="Range1_79"/>
    <protectedRange algorithmName="SHA-512" hashValue="ON39YdpmFHfN9f47KpiRvqrKx0V9+erV1CNkpWzYhW/Qyc6aT8rEyCrvauWSYGZK2ia3o7vd3akF07acHAFpOA==" saltValue="yVW9XmDwTqEnmpSGai0KYg==" spinCount="100000" sqref="D22" name="Range1_1_69"/>
    <protectedRange algorithmName="SHA-512" hashValue="ON39YdpmFHfN9f47KpiRvqrKx0V9+erV1CNkpWzYhW/Qyc6aT8rEyCrvauWSYGZK2ia3o7vd3akF07acHAFpOA==" saltValue="yVW9XmDwTqEnmpSGai0KYg==" spinCount="100000" sqref="E22:H22" name="Range1_3_22"/>
    <protectedRange algorithmName="SHA-512" hashValue="ON39YdpmFHfN9f47KpiRvqrKx0V9+erV1CNkpWzYhW/Qyc6aT8rEyCrvauWSYGZK2ia3o7vd3akF07acHAFpOA==" saltValue="yVW9XmDwTqEnmpSGai0KYg==" spinCount="100000" sqref="I23:J23 B23:C23" name="Range1_81"/>
    <protectedRange algorithmName="SHA-512" hashValue="ON39YdpmFHfN9f47KpiRvqrKx0V9+erV1CNkpWzYhW/Qyc6aT8rEyCrvauWSYGZK2ia3o7vd3akF07acHAFpOA==" saltValue="yVW9XmDwTqEnmpSGai0KYg==" spinCount="100000" sqref="D23" name="Range1_1_71"/>
    <protectedRange algorithmName="SHA-512" hashValue="ON39YdpmFHfN9f47KpiRvqrKx0V9+erV1CNkpWzYhW/Qyc6aT8rEyCrvauWSYGZK2ia3o7vd3akF07acHAFpOA==" saltValue="yVW9XmDwTqEnmpSGai0KYg==" spinCount="100000" sqref="E23:H23" name="Range1_3_23"/>
  </protectedRanges>
  <conditionalFormatting sqref="F2">
    <cfRule type="top10" dxfId="336" priority="150" rank="1"/>
  </conditionalFormatting>
  <conditionalFormatting sqref="I2">
    <cfRule type="top10" dxfId="335" priority="147" rank="1"/>
    <cfRule type="top10" dxfId="334" priority="152" rank="1"/>
  </conditionalFormatting>
  <conditionalFormatting sqref="E2">
    <cfRule type="top10" dxfId="333" priority="151" rank="1"/>
  </conditionalFormatting>
  <conditionalFormatting sqref="G2">
    <cfRule type="top10" dxfId="332" priority="149" rank="1"/>
  </conditionalFormatting>
  <conditionalFormatting sqref="H2">
    <cfRule type="top10" dxfId="331" priority="148" rank="1"/>
  </conditionalFormatting>
  <conditionalFormatting sqref="J2">
    <cfRule type="top10" dxfId="330" priority="146" rank="1"/>
  </conditionalFormatting>
  <conditionalFormatting sqref="F3">
    <cfRule type="top10" dxfId="329" priority="143" rank="1"/>
  </conditionalFormatting>
  <conditionalFormatting sqref="I3">
    <cfRule type="top10" dxfId="328" priority="140" rank="1"/>
    <cfRule type="top10" dxfId="327" priority="145" rank="1"/>
  </conditionalFormatting>
  <conditionalFormatting sqref="E3">
    <cfRule type="top10" dxfId="326" priority="144" rank="1"/>
  </conditionalFormatting>
  <conditionalFormatting sqref="G3">
    <cfRule type="top10" dxfId="325" priority="142" rank="1"/>
  </conditionalFormatting>
  <conditionalFormatting sqref="H3">
    <cfRule type="top10" dxfId="324" priority="141" rank="1"/>
  </conditionalFormatting>
  <conditionalFormatting sqref="J3">
    <cfRule type="top10" dxfId="323" priority="139" rank="1"/>
  </conditionalFormatting>
  <conditionalFormatting sqref="F4">
    <cfRule type="top10" dxfId="322" priority="136" rank="1"/>
  </conditionalFormatting>
  <conditionalFormatting sqref="I4">
    <cfRule type="top10" dxfId="321" priority="133" rank="1"/>
    <cfRule type="top10" dxfId="320" priority="138" rank="1"/>
  </conditionalFormatting>
  <conditionalFormatting sqref="E4">
    <cfRule type="top10" dxfId="319" priority="137" rank="1"/>
  </conditionalFormatting>
  <conditionalFormatting sqref="G4">
    <cfRule type="top10" dxfId="318" priority="135" rank="1"/>
  </conditionalFormatting>
  <conditionalFormatting sqref="H4">
    <cfRule type="top10" dxfId="317" priority="134" rank="1"/>
  </conditionalFormatting>
  <conditionalFormatting sqref="J4">
    <cfRule type="top10" dxfId="316" priority="132" rank="1"/>
  </conditionalFormatting>
  <conditionalFormatting sqref="F5">
    <cfRule type="top10" dxfId="315" priority="129" rank="1"/>
  </conditionalFormatting>
  <conditionalFormatting sqref="I5">
    <cfRule type="top10" dxfId="314" priority="126" rank="1"/>
    <cfRule type="top10" dxfId="313" priority="131" rank="1"/>
  </conditionalFormatting>
  <conditionalFormatting sqref="E5">
    <cfRule type="top10" dxfId="312" priority="130" rank="1"/>
  </conditionalFormatting>
  <conditionalFormatting sqref="G5">
    <cfRule type="top10" dxfId="311" priority="128" rank="1"/>
  </conditionalFormatting>
  <conditionalFormatting sqref="H5">
    <cfRule type="top10" dxfId="310" priority="127" rank="1"/>
  </conditionalFormatting>
  <conditionalFormatting sqref="J5">
    <cfRule type="top10" dxfId="309" priority="125" rank="1"/>
  </conditionalFormatting>
  <conditionalFormatting sqref="F6">
    <cfRule type="top10" dxfId="308" priority="122" rank="1"/>
  </conditionalFormatting>
  <conditionalFormatting sqref="I6">
    <cfRule type="top10" dxfId="307" priority="119" rank="1"/>
    <cfRule type="top10" dxfId="306" priority="124" rank="1"/>
  </conditionalFormatting>
  <conditionalFormatting sqref="E6">
    <cfRule type="top10" dxfId="305" priority="123" rank="1"/>
  </conditionalFormatting>
  <conditionalFormatting sqref="G6">
    <cfRule type="top10" dxfId="304" priority="121" rank="1"/>
  </conditionalFormatting>
  <conditionalFormatting sqref="H6">
    <cfRule type="top10" dxfId="303" priority="120" rank="1"/>
  </conditionalFormatting>
  <conditionalFormatting sqref="J6">
    <cfRule type="top10" dxfId="302" priority="118" rank="1"/>
  </conditionalFormatting>
  <conditionalFormatting sqref="F7">
    <cfRule type="top10" dxfId="301" priority="115" rank="1"/>
  </conditionalFormatting>
  <conditionalFormatting sqref="I7">
    <cfRule type="top10" dxfId="300" priority="112" rank="1"/>
    <cfRule type="top10" dxfId="299" priority="117" rank="1"/>
  </conditionalFormatting>
  <conditionalFormatting sqref="E7">
    <cfRule type="top10" dxfId="298" priority="116" rank="1"/>
  </conditionalFormatting>
  <conditionalFormatting sqref="G7">
    <cfRule type="top10" dxfId="297" priority="114" rank="1"/>
  </conditionalFormatting>
  <conditionalFormatting sqref="H7">
    <cfRule type="top10" dxfId="296" priority="113" rank="1"/>
  </conditionalFormatting>
  <conditionalFormatting sqref="J7">
    <cfRule type="top10" dxfId="295" priority="111" rank="1"/>
  </conditionalFormatting>
  <conditionalFormatting sqref="F8">
    <cfRule type="top10" dxfId="294" priority="109" rank="1"/>
  </conditionalFormatting>
  <conditionalFormatting sqref="G8">
    <cfRule type="top10" dxfId="293" priority="108" rank="1"/>
  </conditionalFormatting>
  <conditionalFormatting sqref="H8">
    <cfRule type="top10" dxfId="292" priority="107" rank="1"/>
  </conditionalFormatting>
  <conditionalFormatting sqref="I8">
    <cfRule type="top10" dxfId="291" priority="105" rank="1"/>
  </conditionalFormatting>
  <conditionalFormatting sqref="J8">
    <cfRule type="top10" dxfId="290" priority="106" rank="1"/>
  </conditionalFormatting>
  <conditionalFormatting sqref="E8">
    <cfRule type="top10" dxfId="289" priority="110" rank="1"/>
  </conditionalFormatting>
  <conditionalFormatting sqref="F9">
    <cfRule type="top10" dxfId="288" priority="102" rank="1"/>
  </conditionalFormatting>
  <conditionalFormatting sqref="I9">
    <cfRule type="top10" dxfId="287" priority="99" rank="1"/>
    <cfRule type="top10" dxfId="286" priority="104" rank="1"/>
  </conditionalFormatting>
  <conditionalFormatting sqref="E9">
    <cfRule type="top10" dxfId="285" priority="103" rank="1"/>
  </conditionalFormatting>
  <conditionalFormatting sqref="G9">
    <cfRule type="top10" dxfId="284" priority="101" rank="1"/>
  </conditionalFormatting>
  <conditionalFormatting sqref="H9">
    <cfRule type="top10" dxfId="283" priority="100" rank="1"/>
  </conditionalFormatting>
  <conditionalFormatting sqref="J9">
    <cfRule type="top10" dxfId="282" priority="98" rank="1"/>
  </conditionalFormatting>
  <conditionalFormatting sqref="F10">
    <cfRule type="top10" dxfId="281" priority="95" rank="1"/>
  </conditionalFormatting>
  <conditionalFormatting sqref="I10">
    <cfRule type="top10" dxfId="280" priority="92" rank="1"/>
    <cfRule type="top10" dxfId="279" priority="97" rank="1"/>
  </conditionalFormatting>
  <conditionalFormatting sqref="E10">
    <cfRule type="top10" dxfId="278" priority="96" rank="1"/>
  </conditionalFormatting>
  <conditionalFormatting sqref="G10">
    <cfRule type="top10" dxfId="277" priority="94" rank="1"/>
  </conditionalFormatting>
  <conditionalFormatting sqref="H10">
    <cfRule type="top10" dxfId="276" priority="93" rank="1"/>
  </conditionalFormatting>
  <conditionalFormatting sqref="J10">
    <cfRule type="top10" dxfId="275" priority="91" rank="1"/>
  </conditionalFormatting>
  <conditionalFormatting sqref="F11">
    <cfRule type="top10" dxfId="274" priority="88" rank="1"/>
  </conditionalFormatting>
  <conditionalFormatting sqref="I11">
    <cfRule type="top10" dxfId="273" priority="85" rank="1"/>
    <cfRule type="top10" dxfId="272" priority="90" rank="1"/>
  </conditionalFormatting>
  <conditionalFormatting sqref="E11">
    <cfRule type="top10" dxfId="271" priority="89" rank="1"/>
  </conditionalFormatting>
  <conditionalFormatting sqref="G11">
    <cfRule type="top10" dxfId="270" priority="87" rank="1"/>
  </conditionalFormatting>
  <conditionalFormatting sqref="H11">
    <cfRule type="top10" dxfId="269" priority="86" rank="1"/>
  </conditionalFormatting>
  <conditionalFormatting sqref="J11">
    <cfRule type="top10" dxfId="268" priority="84" rank="1"/>
  </conditionalFormatting>
  <conditionalFormatting sqref="F12">
    <cfRule type="top10" dxfId="267" priority="82" rank="1"/>
  </conditionalFormatting>
  <conditionalFormatting sqref="G12">
    <cfRule type="top10" dxfId="266" priority="81" rank="1"/>
  </conditionalFormatting>
  <conditionalFormatting sqref="H12">
    <cfRule type="top10" dxfId="265" priority="80" rank="1"/>
  </conditionalFormatting>
  <conditionalFormatting sqref="I12">
    <cfRule type="top10" dxfId="264" priority="78" rank="1"/>
  </conditionalFormatting>
  <conditionalFormatting sqref="J12">
    <cfRule type="top10" dxfId="263" priority="79" rank="1"/>
  </conditionalFormatting>
  <conditionalFormatting sqref="E12">
    <cfRule type="top10" dxfId="262" priority="83" rank="1"/>
  </conditionalFormatting>
  <conditionalFormatting sqref="F13">
    <cfRule type="top10" dxfId="261" priority="71" rank="1"/>
  </conditionalFormatting>
  <conditionalFormatting sqref="I13">
    <cfRule type="top10" dxfId="260" priority="72" rank="1"/>
    <cfRule type="top10" dxfId="259" priority="73" rank="1"/>
  </conditionalFormatting>
  <conditionalFormatting sqref="E13">
    <cfRule type="top10" dxfId="258" priority="74" rank="1"/>
  </conditionalFormatting>
  <conditionalFormatting sqref="G13">
    <cfRule type="top10" dxfId="257" priority="75" rank="1"/>
  </conditionalFormatting>
  <conditionalFormatting sqref="H13">
    <cfRule type="top10" dxfId="256" priority="76" rank="1"/>
  </conditionalFormatting>
  <conditionalFormatting sqref="J13">
    <cfRule type="top10" dxfId="255" priority="77" rank="1"/>
  </conditionalFormatting>
  <conditionalFormatting sqref="F14">
    <cfRule type="top10" dxfId="254" priority="68" rank="1"/>
  </conditionalFormatting>
  <conditionalFormatting sqref="I14">
    <cfRule type="top10" dxfId="253" priority="65" rank="1"/>
    <cfRule type="top10" dxfId="252" priority="70" rank="1"/>
  </conditionalFormatting>
  <conditionalFormatting sqref="E14">
    <cfRule type="top10" dxfId="251" priority="69" rank="1"/>
  </conditionalFormatting>
  <conditionalFormatting sqref="G14">
    <cfRule type="top10" dxfId="250" priority="67" rank="1"/>
  </conditionalFormatting>
  <conditionalFormatting sqref="H14">
    <cfRule type="top10" dxfId="249" priority="66" rank="1"/>
  </conditionalFormatting>
  <conditionalFormatting sqref="J14">
    <cfRule type="top10" dxfId="248" priority="64" rank="1"/>
  </conditionalFormatting>
  <conditionalFormatting sqref="F15">
    <cfRule type="top10" dxfId="247" priority="61" rank="1"/>
  </conditionalFormatting>
  <conditionalFormatting sqref="I15">
    <cfRule type="top10" dxfId="246" priority="58" rank="1"/>
    <cfRule type="top10" dxfId="245" priority="63" rank="1"/>
  </conditionalFormatting>
  <conditionalFormatting sqref="E15">
    <cfRule type="top10" dxfId="244" priority="62" rank="1"/>
  </conditionalFormatting>
  <conditionalFormatting sqref="G15">
    <cfRule type="top10" dxfId="243" priority="60" rank="1"/>
  </conditionalFormatting>
  <conditionalFormatting sqref="H15">
    <cfRule type="top10" dxfId="242" priority="59" rank="1"/>
  </conditionalFormatting>
  <conditionalFormatting sqref="J15">
    <cfRule type="top10" dxfId="241" priority="57" rank="1"/>
  </conditionalFormatting>
  <conditionalFormatting sqref="F16">
    <cfRule type="top10" dxfId="240" priority="54" rank="1"/>
  </conditionalFormatting>
  <conditionalFormatting sqref="I16">
    <cfRule type="top10" dxfId="239" priority="51" rank="1"/>
    <cfRule type="top10" dxfId="238" priority="56" rank="1"/>
  </conditionalFormatting>
  <conditionalFormatting sqref="E16">
    <cfRule type="top10" dxfId="237" priority="55" rank="1"/>
  </conditionalFormatting>
  <conditionalFormatting sqref="G16">
    <cfRule type="top10" dxfId="236" priority="53" rank="1"/>
  </conditionalFormatting>
  <conditionalFormatting sqref="H16">
    <cfRule type="top10" dxfId="235" priority="52" rank="1"/>
  </conditionalFormatting>
  <conditionalFormatting sqref="J16">
    <cfRule type="top10" dxfId="234" priority="50" rank="1"/>
  </conditionalFormatting>
  <conditionalFormatting sqref="F17">
    <cfRule type="top10" dxfId="233" priority="47" rank="1"/>
  </conditionalFormatting>
  <conditionalFormatting sqref="I17">
    <cfRule type="top10" dxfId="232" priority="44" rank="1"/>
    <cfRule type="top10" dxfId="231" priority="49" rank="1"/>
  </conditionalFormatting>
  <conditionalFormatting sqref="E17">
    <cfRule type="top10" dxfId="230" priority="48" rank="1"/>
  </conditionalFormatting>
  <conditionalFormatting sqref="G17">
    <cfRule type="top10" dxfId="229" priority="46" rank="1"/>
  </conditionalFormatting>
  <conditionalFormatting sqref="H17">
    <cfRule type="top10" dxfId="228" priority="45" rank="1"/>
  </conditionalFormatting>
  <conditionalFormatting sqref="J17">
    <cfRule type="top10" dxfId="227" priority="43" rank="1"/>
  </conditionalFormatting>
  <conditionalFormatting sqref="F18">
    <cfRule type="top10" dxfId="226" priority="40" rank="1"/>
  </conditionalFormatting>
  <conditionalFormatting sqref="I18">
    <cfRule type="top10" dxfId="225" priority="37" rank="1"/>
    <cfRule type="top10" dxfId="224" priority="42" rank="1"/>
  </conditionalFormatting>
  <conditionalFormatting sqref="E18">
    <cfRule type="top10" dxfId="223" priority="41" rank="1"/>
  </conditionalFormatting>
  <conditionalFormatting sqref="G18">
    <cfRule type="top10" dxfId="222" priority="39" rank="1"/>
  </conditionalFormatting>
  <conditionalFormatting sqref="H18">
    <cfRule type="top10" dxfId="221" priority="38" rank="1"/>
  </conditionalFormatting>
  <conditionalFormatting sqref="J18">
    <cfRule type="top10" dxfId="220" priority="36" rank="1"/>
  </conditionalFormatting>
  <conditionalFormatting sqref="F19">
    <cfRule type="top10" dxfId="219" priority="33" rank="1"/>
  </conditionalFormatting>
  <conditionalFormatting sqref="I19">
    <cfRule type="top10" dxfId="218" priority="30" rank="1"/>
    <cfRule type="top10" dxfId="217" priority="35" rank="1"/>
  </conditionalFormatting>
  <conditionalFormatting sqref="E19">
    <cfRule type="top10" dxfId="216" priority="34" rank="1"/>
  </conditionalFormatting>
  <conditionalFormatting sqref="G19">
    <cfRule type="top10" dxfId="215" priority="32" rank="1"/>
  </conditionalFormatting>
  <conditionalFormatting sqref="H19">
    <cfRule type="top10" dxfId="214" priority="31" rank="1"/>
  </conditionalFormatting>
  <conditionalFormatting sqref="J19">
    <cfRule type="top10" dxfId="213" priority="29" rank="1"/>
  </conditionalFormatting>
  <conditionalFormatting sqref="F20">
    <cfRule type="top10" dxfId="212" priority="26" rank="1"/>
  </conditionalFormatting>
  <conditionalFormatting sqref="I20">
    <cfRule type="top10" dxfId="211" priority="23" rank="1"/>
    <cfRule type="top10" dxfId="210" priority="28" rank="1"/>
  </conditionalFormatting>
  <conditionalFormatting sqref="E20">
    <cfRule type="top10" dxfId="209" priority="27" rank="1"/>
  </conditionalFormatting>
  <conditionalFormatting sqref="G20">
    <cfRule type="top10" dxfId="208" priority="25" rank="1"/>
  </conditionalFormatting>
  <conditionalFormatting sqref="H20">
    <cfRule type="top10" dxfId="207" priority="24" rank="1"/>
  </conditionalFormatting>
  <conditionalFormatting sqref="J20">
    <cfRule type="top10" dxfId="206" priority="22" rank="1"/>
  </conditionalFormatting>
  <conditionalFormatting sqref="F21">
    <cfRule type="top10" dxfId="205" priority="19" rank="1"/>
  </conditionalFormatting>
  <conditionalFormatting sqref="I21">
    <cfRule type="top10" dxfId="204" priority="16" rank="1"/>
    <cfRule type="top10" dxfId="203" priority="21" rank="1"/>
  </conditionalFormatting>
  <conditionalFormatting sqref="E21">
    <cfRule type="top10" dxfId="202" priority="20" rank="1"/>
  </conditionalFormatting>
  <conditionalFormatting sqref="G21">
    <cfRule type="top10" dxfId="201" priority="18" rank="1"/>
  </conditionalFormatting>
  <conditionalFormatting sqref="H21">
    <cfRule type="top10" dxfId="200" priority="17" rank="1"/>
  </conditionalFormatting>
  <conditionalFormatting sqref="J21">
    <cfRule type="top10" dxfId="199" priority="15" rank="1"/>
  </conditionalFormatting>
  <conditionalFormatting sqref="F22">
    <cfRule type="top10" dxfId="198" priority="12" rank="1"/>
  </conditionalFormatting>
  <conditionalFormatting sqref="I22">
    <cfRule type="top10" dxfId="197" priority="9" rank="1"/>
    <cfRule type="top10" dxfId="196" priority="14" rank="1"/>
  </conditionalFormatting>
  <conditionalFormatting sqref="E22">
    <cfRule type="top10" dxfId="195" priority="13" rank="1"/>
  </conditionalFormatting>
  <conditionalFormatting sqref="G22">
    <cfRule type="top10" dxfId="194" priority="11" rank="1"/>
  </conditionalFormatting>
  <conditionalFormatting sqref="H22">
    <cfRule type="top10" dxfId="193" priority="10" rank="1"/>
  </conditionalFormatting>
  <conditionalFormatting sqref="J22">
    <cfRule type="top10" dxfId="192" priority="8" rank="1"/>
  </conditionalFormatting>
  <conditionalFormatting sqref="F23">
    <cfRule type="top10" dxfId="191" priority="5" rank="1"/>
  </conditionalFormatting>
  <conditionalFormatting sqref="I23">
    <cfRule type="top10" dxfId="190" priority="2" rank="1"/>
    <cfRule type="top10" dxfId="189" priority="7" rank="1"/>
  </conditionalFormatting>
  <conditionalFormatting sqref="E23">
    <cfRule type="top10" dxfId="188" priority="6" rank="1"/>
  </conditionalFormatting>
  <conditionalFormatting sqref="G23">
    <cfRule type="top10" dxfId="187" priority="4" rank="1"/>
  </conditionalFormatting>
  <conditionalFormatting sqref="H23">
    <cfRule type="top10" dxfId="186" priority="3" rank="1"/>
  </conditionalFormatting>
  <conditionalFormatting sqref="J23">
    <cfRule type="top10" dxfId="185" priority="1" rank="1"/>
  </conditionalFormatting>
  <hyperlinks>
    <hyperlink ref="Q1" location="'Kentucky Rankings'!A1" display="Back to Ranking" xr:uid="{4E2542BF-4649-445B-808D-EC551A98CD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21D59-4043-4DD3-9A8E-C24868F081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31D5-788E-4566-99F3-6814A71F80F3}">
  <sheetPr codeName="Sheet50"/>
  <dimension ref="A1:Q13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70</v>
      </c>
      <c r="B2" s="20" t="s">
        <v>81</v>
      </c>
      <c r="C2" s="21">
        <v>44405</v>
      </c>
      <c r="D2" s="22" t="s">
        <v>49</v>
      </c>
      <c r="E2" s="23">
        <v>172</v>
      </c>
      <c r="F2" s="23">
        <v>181</v>
      </c>
      <c r="G2" s="23">
        <v>180</v>
      </c>
      <c r="H2" s="23">
        <v>187</v>
      </c>
      <c r="I2" s="23"/>
      <c r="J2" s="23"/>
      <c r="K2" s="24">
        <v>4</v>
      </c>
      <c r="L2" s="24">
        <v>720</v>
      </c>
      <c r="M2" s="25">
        <v>180</v>
      </c>
      <c r="N2" s="26">
        <v>5</v>
      </c>
      <c r="O2" s="27">
        <v>185</v>
      </c>
    </row>
    <row r="3" spans="1:17" x14ac:dyDescent="0.3">
      <c r="A3" s="19" t="s">
        <v>70</v>
      </c>
      <c r="B3" s="20" t="s">
        <v>81</v>
      </c>
      <c r="C3" s="21">
        <v>44416</v>
      </c>
      <c r="D3" s="22" t="s">
        <v>49</v>
      </c>
      <c r="E3" s="23">
        <v>172</v>
      </c>
      <c r="F3" s="23">
        <v>181</v>
      </c>
      <c r="G3" s="23">
        <v>168</v>
      </c>
      <c r="H3" s="23">
        <v>180</v>
      </c>
      <c r="I3" s="23"/>
      <c r="J3" s="23"/>
      <c r="K3" s="24">
        <v>4</v>
      </c>
      <c r="L3" s="24">
        <v>701</v>
      </c>
      <c r="M3" s="25">
        <v>175.25</v>
      </c>
      <c r="N3" s="26">
        <v>5</v>
      </c>
      <c r="O3" s="27">
        <v>180.25</v>
      </c>
    </row>
    <row r="4" spans="1:17" x14ac:dyDescent="0.3">
      <c r="A4" s="19" t="s">
        <v>70</v>
      </c>
      <c r="B4" s="20" t="s">
        <v>81</v>
      </c>
      <c r="C4" s="21">
        <v>44433</v>
      </c>
      <c r="D4" s="22" t="s">
        <v>49</v>
      </c>
      <c r="E4" s="23">
        <v>170</v>
      </c>
      <c r="F4" s="23">
        <v>181</v>
      </c>
      <c r="G4" s="23">
        <v>175</v>
      </c>
      <c r="H4" s="23">
        <v>176</v>
      </c>
      <c r="I4" s="23"/>
      <c r="J4" s="23"/>
      <c r="K4" s="24">
        <v>4</v>
      </c>
      <c r="L4" s="24">
        <v>702</v>
      </c>
      <c r="M4" s="25">
        <v>175.5</v>
      </c>
      <c r="N4" s="26">
        <v>5</v>
      </c>
      <c r="O4" s="27">
        <v>180.5</v>
      </c>
    </row>
    <row r="5" spans="1:17" x14ac:dyDescent="0.3">
      <c r="A5" s="19" t="s">
        <v>70</v>
      </c>
      <c r="B5" s="20" t="s">
        <v>81</v>
      </c>
      <c r="C5" s="21">
        <v>44451</v>
      </c>
      <c r="D5" s="22" t="s">
        <v>49</v>
      </c>
      <c r="E5" s="23">
        <v>192</v>
      </c>
      <c r="F5" s="23">
        <v>183</v>
      </c>
      <c r="G5" s="23">
        <v>183</v>
      </c>
      <c r="H5" s="23">
        <v>185</v>
      </c>
      <c r="I5" s="23">
        <v>183</v>
      </c>
      <c r="J5" s="23">
        <v>190</v>
      </c>
      <c r="K5" s="24">
        <v>6</v>
      </c>
      <c r="L5" s="24">
        <v>1116</v>
      </c>
      <c r="M5" s="25">
        <v>186</v>
      </c>
      <c r="N5" s="26">
        <v>12</v>
      </c>
      <c r="O5" s="27">
        <v>198</v>
      </c>
    </row>
    <row r="6" spans="1:17" x14ac:dyDescent="0.3">
      <c r="A6" s="19" t="s">
        <v>70</v>
      </c>
      <c r="B6" s="20" t="s">
        <v>81</v>
      </c>
      <c r="C6" s="21">
        <v>44458</v>
      </c>
      <c r="D6" s="22" t="s">
        <v>58</v>
      </c>
      <c r="E6" s="23">
        <v>189</v>
      </c>
      <c r="F6" s="23">
        <v>185</v>
      </c>
      <c r="G6" s="23">
        <v>191</v>
      </c>
      <c r="H6" s="23">
        <v>185</v>
      </c>
      <c r="I6" s="23"/>
      <c r="J6" s="23"/>
      <c r="K6" s="24">
        <v>4</v>
      </c>
      <c r="L6" s="24">
        <v>750</v>
      </c>
      <c r="M6" s="25">
        <v>187.5</v>
      </c>
      <c r="N6" s="26">
        <v>11</v>
      </c>
      <c r="O6" s="27">
        <v>198.5</v>
      </c>
    </row>
    <row r="7" spans="1:17" x14ac:dyDescent="0.3">
      <c r="A7" s="19" t="s">
        <v>70</v>
      </c>
      <c r="B7" s="20" t="s">
        <v>81</v>
      </c>
      <c r="C7" s="21">
        <v>44468</v>
      </c>
      <c r="D7" s="22" t="s">
        <v>49</v>
      </c>
      <c r="E7" s="23">
        <v>188</v>
      </c>
      <c r="F7" s="23">
        <v>182</v>
      </c>
      <c r="G7" s="23">
        <v>187</v>
      </c>
      <c r="H7" s="23">
        <v>184</v>
      </c>
      <c r="I7" s="23"/>
      <c r="J7" s="23"/>
      <c r="K7" s="24">
        <v>4</v>
      </c>
      <c r="L7" s="24">
        <v>741</v>
      </c>
      <c r="M7" s="25">
        <v>185.25</v>
      </c>
      <c r="N7" s="26">
        <v>5</v>
      </c>
      <c r="O7" s="27">
        <v>190.25</v>
      </c>
    </row>
    <row r="8" spans="1:17" x14ac:dyDescent="0.3">
      <c r="A8" s="19" t="s">
        <v>70</v>
      </c>
      <c r="B8" s="20" t="s">
        <v>81</v>
      </c>
      <c r="C8" s="21">
        <v>44479</v>
      </c>
      <c r="D8" s="22" t="s">
        <v>49</v>
      </c>
      <c r="E8" s="23">
        <v>173</v>
      </c>
      <c r="F8" s="23">
        <v>186</v>
      </c>
      <c r="G8" s="23">
        <v>177</v>
      </c>
      <c r="H8" s="23">
        <v>177</v>
      </c>
      <c r="I8" s="23"/>
      <c r="J8" s="23"/>
      <c r="K8" s="24">
        <v>4</v>
      </c>
      <c r="L8" s="24">
        <v>713</v>
      </c>
      <c r="M8" s="25">
        <v>178.25</v>
      </c>
      <c r="N8" s="26">
        <v>5</v>
      </c>
      <c r="O8" s="27">
        <v>183.25</v>
      </c>
    </row>
    <row r="9" spans="1:17" x14ac:dyDescent="0.3">
      <c r="A9" s="19" t="s">
        <v>70</v>
      </c>
      <c r="B9" s="20" t="s">
        <v>81</v>
      </c>
      <c r="C9" s="21">
        <v>44486</v>
      </c>
      <c r="D9" s="22" t="s">
        <v>58</v>
      </c>
      <c r="E9" s="23">
        <v>189</v>
      </c>
      <c r="F9" s="23">
        <v>183</v>
      </c>
      <c r="G9" s="23">
        <v>187</v>
      </c>
      <c r="H9" s="23">
        <v>181</v>
      </c>
      <c r="I9" s="23">
        <v>180</v>
      </c>
      <c r="J9" s="23">
        <v>188</v>
      </c>
      <c r="K9" s="24">
        <v>6</v>
      </c>
      <c r="L9" s="24">
        <v>1108</v>
      </c>
      <c r="M9" s="25">
        <v>184.66666666666666</v>
      </c>
      <c r="N9" s="26">
        <v>10</v>
      </c>
      <c r="O9" s="27">
        <v>194.66666666666666</v>
      </c>
    </row>
    <row r="10" spans="1:17" x14ac:dyDescent="0.3">
      <c r="A10" s="19" t="s">
        <v>70</v>
      </c>
      <c r="B10" s="20" t="s">
        <v>81</v>
      </c>
      <c r="C10" s="21">
        <v>44489</v>
      </c>
      <c r="D10" s="22" t="s">
        <v>49</v>
      </c>
      <c r="E10" s="23">
        <v>186</v>
      </c>
      <c r="F10" s="23">
        <v>191</v>
      </c>
      <c r="G10" s="23">
        <v>188</v>
      </c>
      <c r="H10" s="23">
        <v>194</v>
      </c>
      <c r="I10" s="23"/>
      <c r="J10" s="23"/>
      <c r="K10" s="24">
        <v>4</v>
      </c>
      <c r="L10" s="24">
        <v>759</v>
      </c>
      <c r="M10" s="25">
        <v>189.75</v>
      </c>
      <c r="N10" s="26">
        <v>5</v>
      </c>
      <c r="O10" s="27">
        <v>194.75</v>
      </c>
    </row>
    <row r="11" spans="1:17" x14ac:dyDescent="0.3">
      <c r="A11" s="19" t="s">
        <v>70</v>
      </c>
      <c r="B11" s="20" t="s">
        <v>81</v>
      </c>
      <c r="C11" s="21">
        <v>44500</v>
      </c>
      <c r="D11" s="22" t="s">
        <v>49</v>
      </c>
      <c r="E11" s="23">
        <v>185</v>
      </c>
      <c r="F11" s="23">
        <v>181</v>
      </c>
      <c r="G11" s="23">
        <v>185</v>
      </c>
      <c r="H11" s="23">
        <v>189</v>
      </c>
      <c r="I11" s="23"/>
      <c r="J11" s="23"/>
      <c r="K11" s="24">
        <v>4</v>
      </c>
      <c r="L11" s="24">
        <v>740</v>
      </c>
      <c r="M11" s="25">
        <v>185</v>
      </c>
      <c r="N11" s="26">
        <v>5</v>
      </c>
      <c r="O11" s="27">
        <v>190</v>
      </c>
    </row>
    <row r="13" spans="1:17" x14ac:dyDescent="0.3">
      <c r="K13" s="7">
        <f>SUM(K2:K12)</f>
        <v>44</v>
      </c>
      <c r="L13" s="7">
        <f>SUM(L2:L12)</f>
        <v>8050</v>
      </c>
      <c r="M13" s="13">
        <f>SUM(L13/K13)</f>
        <v>182.95454545454547</v>
      </c>
      <c r="N13" s="7">
        <f>SUM(N2:N12)</f>
        <v>68</v>
      </c>
      <c r="O13" s="13">
        <f>SUM(M13+N13)</f>
        <v>250.95454545454547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47"/>
    <protectedRange algorithmName="SHA-512" hashValue="ON39YdpmFHfN9f47KpiRvqrKx0V9+erV1CNkpWzYhW/Qyc6aT8rEyCrvauWSYGZK2ia3o7vd3akF07acHAFpOA==" saltValue="yVW9XmDwTqEnmpSGai0KYg==" spinCount="100000" sqref="B2 E2:J2" name="Range1_50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B3:C3 E3:J3" name="Range1_54"/>
    <protectedRange algorithmName="SHA-512" hashValue="ON39YdpmFHfN9f47KpiRvqrKx0V9+erV1CNkpWzYhW/Qyc6aT8rEyCrvauWSYGZK2ia3o7vd3akF07acHAFpOA==" saltValue="yVW9XmDwTqEnmpSGai0KYg==" spinCount="100000" sqref="D3" name="Range1_1_45"/>
    <protectedRange algorithmName="SHA-512" hashValue="ON39YdpmFHfN9f47KpiRvqrKx0V9+erV1CNkpWzYhW/Qyc6aT8rEyCrvauWSYGZK2ia3o7vd3akF07acHAFpOA==" saltValue="yVW9XmDwTqEnmpSGai0KYg==" spinCount="100000" sqref="B4:C4 E4:J4" name="Range1_61"/>
    <protectedRange algorithmName="SHA-512" hashValue="ON39YdpmFHfN9f47KpiRvqrKx0V9+erV1CNkpWzYhW/Qyc6aT8rEyCrvauWSYGZK2ia3o7vd3akF07acHAFpOA==" saltValue="yVW9XmDwTqEnmpSGai0KYg==" spinCount="100000" sqref="D4" name="Range1_1_52"/>
    <protectedRange algorithmName="SHA-512" hashValue="ON39YdpmFHfN9f47KpiRvqrKx0V9+erV1CNkpWzYhW/Qyc6aT8rEyCrvauWSYGZK2ia3o7vd3akF07acHAFpOA==" saltValue="yVW9XmDwTqEnmpSGai0KYg==" spinCount="100000" sqref="B5:C5 E5:J5" name="Range1_65"/>
    <protectedRange algorithmName="SHA-512" hashValue="ON39YdpmFHfN9f47KpiRvqrKx0V9+erV1CNkpWzYhW/Qyc6aT8rEyCrvauWSYGZK2ia3o7vd3akF07acHAFpOA==" saltValue="yVW9XmDwTqEnmpSGai0KYg==" spinCount="100000" sqref="D5" name="Range1_1_56"/>
    <protectedRange algorithmName="SHA-512" hashValue="ON39YdpmFHfN9f47KpiRvqrKx0V9+erV1CNkpWzYhW/Qyc6aT8rEyCrvauWSYGZK2ia3o7vd3akF07acHAFpOA==" saltValue="yVW9XmDwTqEnmpSGai0KYg==" spinCount="100000" sqref="B6:C6 E6:J6" name="Range1_70"/>
    <protectedRange algorithmName="SHA-512" hashValue="ON39YdpmFHfN9f47KpiRvqrKx0V9+erV1CNkpWzYhW/Qyc6aT8rEyCrvauWSYGZK2ia3o7vd3akF07acHAFpOA==" saltValue="yVW9XmDwTqEnmpSGai0KYg==" spinCount="100000" sqref="D6" name="Range1_1_59"/>
    <protectedRange algorithmName="SHA-512" hashValue="ON39YdpmFHfN9f47KpiRvqrKx0V9+erV1CNkpWzYhW/Qyc6aT8rEyCrvauWSYGZK2ia3o7vd3akF07acHAFpOA==" saltValue="yVW9XmDwTqEnmpSGai0KYg==" spinCount="100000" sqref="B7:C7 E7:J7" name="Range1_9_1"/>
    <protectedRange algorithmName="SHA-512" hashValue="ON39YdpmFHfN9f47KpiRvqrKx0V9+erV1CNkpWzYhW/Qyc6aT8rEyCrvauWSYGZK2ia3o7vd3akF07acHAFpOA==" saltValue="yVW9XmDwTqEnmpSGai0KYg==" spinCount="100000" sqref="D7" name="Range1_1_8_1"/>
    <protectedRange algorithmName="SHA-512" hashValue="ON39YdpmFHfN9f47KpiRvqrKx0V9+erV1CNkpWzYhW/Qyc6aT8rEyCrvauWSYGZK2ia3o7vd3akF07acHAFpOA==" saltValue="yVW9XmDwTqEnmpSGai0KYg==" spinCount="100000" sqref="B8:C8 E8:J8" name="Range1_74"/>
    <protectedRange algorithmName="SHA-512" hashValue="ON39YdpmFHfN9f47KpiRvqrKx0V9+erV1CNkpWzYhW/Qyc6aT8rEyCrvauWSYGZK2ia3o7vd3akF07acHAFpOA==" saltValue="yVW9XmDwTqEnmpSGai0KYg==" spinCount="100000" sqref="D8" name="Range1_1_64"/>
    <protectedRange algorithmName="SHA-512" hashValue="ON39YdpmFHfN9f47KpiRvqrKx0V9+erV1CNkpWzYhW/Qyc6aT8rEyCrvauWSYGZK2ia3o7vd3akF07acHAFpOA==" saltValue="yVW9XmDwTqEnmpSGai0KYg==" spinCount="100000" sqref="B9:C9 E9:J9" name="Range1_78"/>
    <protectedRange algorithmName="SHA-512" hashValue="ON39YdpmFHfN9f47KpiRvqrKx0V9+erV1CNkpWzYhW/Qyc6aT8rEyCrvauWSYGZK2ia3o7vd3akF07acHAFpOA==" saltValue="yVW9XmDwTqEnmpSGai0KYg==" spinCount="100000" sqref="D9" name="Range1_1_68"/>
    <protectedRange algorithmName="SHA-512" hashValue="ON39YdpmFHfN9f47KpiRvqrKx0V9+erV1CNkpWzYhW/Qyc6aT8rEyCrvauWSYGZK2ia3o7vd3akF07acHAFpOA==" saltValue="yVW9XmDwTqEnmpSGai0KYg==" spinCount="100000" sqref="B10:C10 E10:J10" name="Range1_80"/>
    <protectedRange algorithmName="SHA-512" hashValue="ON39YdpmFHfN9f47KpiRvqrKx0V9+erV1CNkpWzYhW/Qyc6aT8rEyCrvauWSYGZK2ia3o7vd3akF07acHAFpOA==" saltValue="yVW9XmDwTqEnmpSGai0KYg==" spinCount="100000" sqref="D10" name="Range1_1_70"/>
    <protectedRange algorithmName="SHA-512" hashValue="ON39YdpmFHfN9f47KpiRvqrKx0V9+erV1CNkpWzYhW/Qyc6aT8rEyCrvauWSYGZK2ia3o7vd3akF07acHAFpOA==" saltValue="yVW9XmDwTqEnmpSGai0KYg==" spinCount="100000" sqref="B11:C11 E11:J11" name="Range1_82"/>
    <protectedRange algorithmName="SHA-512" hashValue="ON39YdpmFHfN9f47KpiRvqrKx0V9+erV1CNkpWzYhW/Qyc6aT8rEyCrvauWSYGZK2ia3o7vd3akF07acHAFpOA==" saltValue="yVW9XmDwTqEnmpSGai0KYg==" spinCount="100000" sqref="D11" name="Range1_1_72"/>
  </protectedRanges>
  <conditionalFormatting sqref="E2">
    <cfRule type="top10" dxfId="184" priority="55" rank="1"/>
  </conditionalFormatting>
  <conditionalFormatting sqref="F2">
    <cfRule type="top10" dxfId="183" priority="56" rank="1"/>
  </conditionalFormatting>
  <conditionalFormatting sqref="G2">
    <cfRule type="top10" dxfId="182" priority="57" rank="1"/>
  </conditionalFormatting>
  <conditionalFormatting sqref="H2">
    <cfRule type="top10" dxfId="181" priority="58" rank="1"/>
  </conditionalFormatting>
  <conditionalFormatting sqref="I2">
    <cfRule type="top10" dxfId="180" priority="59" rank="1"/>
  </conditionalFormatting>
  <conditionalFormatting sqref="J2">
    <cfRule type="top10" dxfId="179" priority="60" rank="1"/>
  </conditionalFormatting>
  <conditionalFormatting sqref="E3">
    <cfRule type="top10" dxfId="178" priority="49" rank="1"/>
  </conditionalFormatting>
  <conditionalFormatting sqref="F3">
    <cfRule type="top10" dxfId="177" priority="50" rank="1"/>
  </conditionalFormatting>
  <conditionalFormatting sqref="G3">
    <cfRule type="top10" dxfId="176" priority="51" rank="1"/>
  </conditionalFormatting>
  <conditionalFormatting sqref="H3">
    <cfRule type="top10" dxfId="175" priority="52" rank="1"/>
  </conditionalFormatting>
  <conditionalFormatting sqref="I3">
    <cfRule type="top10" dxfId="174" priority="53" rank="1"/>
  </conditionalFormatting>
  <conditionalFormatting sqref="J3">
    <cfRule type="top10" dxfId="173" priority="54" rank="1"/>
  </conditionalFormatting>
  <conditionalFormatting sqref="E4">
    <cfRule type="top10" dxfId="172" priority="43" rank="1"/>
  </conditionalFormatting>
  <conditionalFormatting sqref="F4">
    <cfRule type="top10" dxfId="171" priority="44" rank="1"/>
  </conditionalFormatting>
  <conditionalFormatting sqref="G4">
    <cfRule type="top10" dxfId="170" priority="45" rank="1"/>
  </conditionalFormatting>
  <conditionalFormatting sqref="H4">
    <cfRule type="top10" dxfId="169" priority="46" rank="1"/>
  </conditionalFormatting>
  <conditionalFormatting sqref="I4">
    <cfRule type="top10" dxfId="168" priority="47" rank="1"/>
  </conditionalFormatting>
  <conditionalFormatting sqref="J4">
    <cfRule type="top10" dxfId="167" priority="48" rank="1"/>
  </conditionalFormatting>
  <conditionalFormatting sqref="E5">
    <cfRule type="top10" dxfId="166" priority="37" rank="1"/>
  </conditionalFormatting>
  <conditionalFormatting sqref="F5">
    <cfRule type="top10" dxfId="165" priority="38" rank="1"/>
  </conditionalFormatting>
  <conditionalFormatting sqref="G5">
    <cfRule type="top10" dxfId="164" priority="39" rank="1"/>
  </conditionalFormatting>
  <conditionalFormatting sqref="H5">
    <cfRule type="top10" dxfId="163" priority="40" rank="1"/>
  </conditionalFormatting>
  <conditionalFormatting sqref="I5">
    <cfRule type="top10" dxfId="162" priority="41" rank="1"/>
  </conditionalFormatting>
  <conditionalFormatting sqref="J5">
    <cfRule type="top10" dxfId="161" priority="42" rank="1"/>
  </conditionalFormatting>
  <conditionalFormatting sqref="E6">
    <cfRule type="top10" dxfId="160" priority="31" rank="1"/>
  </conditionalFormatting>
  <conditionalFormatting sqref="F6">
    <cfRule type="top10" dxfId="159" priority="32" rank="1"/>
  </conditionalFormatting>
  <conditionalFormatting sqref="G6">
    <cfRule type="top10" dxfId="158" priority="33" rank="1"/>
  </conditionalFormatting>
  <conditionalFormatting sqref="H6">
    <cfRule type="top10" dxfId="157" priority="34" rank="1"/>
  </conditionalFormatting>
  <conditionalFormatting sqref="I6">
    <cfRule type="top10" dxfId="156" priority="35" rank="1"/>
  </conditionalFormatting>
  <conditionalFormatting sqref="J6">
    <cfRule type="top10" dxfId="155" priority="36" rank="1"/>
  </conditionalFormatting>
  <conditionalFormatting sqref="E7">
    <cfRule type="top10" dxfId="154" priority="25" rank="1"/>
  </conditionalFormatting>
  <conditionalFormatting sqref="F7">
    <cfRule type="top10" dxfId="153" priority="26" rank="1"/>
  </conditionalFormatting>
  <conditionalFormatting sqref="G7">
    <cfRule type="top10" dxfId="152" priority="27" rank="1"/>
  </conditionalFormatting>
  <conditionalFormatting sqref="H7">
    <cfRule type="top10" dxfId="151" priority="28" rank="1"/>
  </conditionalFormatting>
  <conditionalFormatting sqref="I7">
    <cfRule type="top10" dxfId="150" priority="29" rank="1"/>
  </conditionalFormatting>
  <conditionalFormatting sqref="J7">
    <cfRule type="top10" dxfId="149" priority="30" rank="1"/>
  </conditionalFormatting>
  <conditionalFormatting sqref="E8">
    <cfRule type="top10" dxfId="148" priority="19" rank="1"/>
  </conditionalFormatting>
  <conditionalFormatting sqref="F8">
    <cfRule type="top10" dxfId="147" priority="20" rank="1"/>
  </conditionalFormatting>
  <conditionalFormatting sqref="G8">
    <cfRule type="top10" dxfId="146" priority="21" rank="1"/>
  </conditionalFormatting>
  <conditionalFormatting sqref="H8">
    <cfRule type="top10" dxfId="145" priority="22" rank="1"/>
  </conditionalFormatting>
  <conditionalFormatting sqref="I8">
    <cfRule type="top10" dxfId="144" priority="23" rank="1"/>
  </conditionalFormatting>
  <conditionalFormatting sqref="J8">
    <cfRule type="top10" dxfId="143" priority="24" rank="1"/>
  </conditionalFormatting>
  <conditionalFormatting sqref="E9">
    <cfRule type="top10" dxfId="142" priority="13" rank="1"/>
  </conditionalFormatting>
  <conditionalFormatting sqref="F9">
    <cfRule type="top10" dxfId="141" priority="14" rank="1"/>
  </conditionalFormatting>
  <conditionalFormatting sqref="G9">
    <cfRule type="top10" dxfId="140" priority="15" rank="1"/>
  </conditionalFormatting>
  <conditionalFormatting sqref="H9">
    <cfRule type="top10" dxfId="139" priority="16" rank="1"/>
  </conditionalFormatting>
  <conditionalFormatting sqref="I9">
    <cfRule type="top10" dxfId="138" priority="17" rank="1"/>
  </conditionalFormatting>
  <conditionalFormatting sqref="J9">
    <cfRule type="top10" dxfId="137" priority="18" rank="1"/>
  </conditionalFormatting>
  <conditionalFormatting sqref="E10">
    <cfRule type="top10" dxfId="136" priority="7" rank="1"/>
  </conditionalFormatting>
  <conditionalFormatting sqref="F10">
    <cfRule type="top10" dxfId="135" priority="8" rank="1"/>
  </conditionalFormatting>
  <conditionalFormatting sqref="G10">
    <cfRule type="top10" dxfId="134" priority="9" rank="1"/>
  </conditionalFormatting>
  <conditionalFormatting sqref="H10">
    <cfRule type="top10" dxfId="133" priority="10" rank="1"/>
  </conditionalFormatting>
  <conditionalFormatting sqref="I10">
    <cfRule type="top10" dxfId="132" priority="11" rank="1"/>
  </conditionalFormatting>
  <conditionalFormatting sqref="J10">
    <cfRule type="top10" dxfId="131" priority="12" rank="1"/>
  </conditionalFormatting>
  <conditionalFormatting sqref="E11">
    <cfRule type="top10" dxfId="130" priority="1" rank="1"/>
  </conditionalFormatting>
  <conditionalFormatting sqref="F11">
    <cfRule type="top10" dxfId="129" priority="2" rank="1"/>
  </conditionalFormatting>
  <conditionalFormatting sqref="G11">
    <cfRule type="top10" dxfId="128" priority="3" rank="1"/>
  </conditionalFormatting>
  <conditionalFormatting sqref="H11">
    <cfRule type="top10" dxfId="127" priority="4" rank="1"/>
  </conditionalFormatting>
  <conditionalFormatting sqref="I11">
    <cfRule type="top10" dxfId="126" priority="5" rank="1"/>
  </conditionalFormatting>
  <conditionalFormatting sqref="J11">
    <cfRule type="top10" dxfId="125" priority="6" rank="1"/>
  </conditionalFormatting>
  <hyperlinks>
    <hyperlink ref="Q1" location="'Kentucky Rankings'!A1" display="Back to Ranking" xr:uid="{C936AF09-AD2C-4B7D-86D4-576CAB55D2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266536-F342-42C3-8EA2-7527971CF7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41DE-F64D-4D37-A632-35857095BD9B}">
  <sheetPr codeName="Sheet3"/>
  <dimension ref="A1:Q4"/>
  <sheetViews>
    <sheetView workbookViewId="0">
      <selection activeCell="A2" sqref="A2:O2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41</v>
      </c>
      <c r="C2" s="21">
        <v>44304</v>
      </c>
      <c r="D2" s="22" t="s">
        <v>49</v>
      </c>
      <c r="E2" s="23">
        <v>195</v>
      </c>
      <c r="F2" s="23">
        <v>194</v>
      </c>
      <c r="G2" s="23">
        <v>196</v>
      </c>
      <c r="H2" s="23">
        <v>198.001</v>
      </c>
      <c r="I2" s="23"/>
      <c r="J2" s="23"/>
      <c r="K2" s="24">
        <v>4</v>
      </c>
      <c r="L2" s="24">
        <v>783.00099999999998</v>
      </c>
      <c r="M2" s="25">
        <v>195.75024999999999</v>
      </c>
      <c r="N2" s="26">
        <v>2</v>
      </c>
      <c r="O2" s="27">
        <v>197.75024999999999</v>
      </c>
    </row>
    <row r="4" spans="1:17" x14ac:dyDescent="0.3">
      <c r="K4" s="7">
        <f>SUM(K2:K3)</f>
        <v>4</v>
      </c>
      <c r="L4" s="7">
        <f>SUM(L2:L3)</f>
        <v>783.00099999999998</v>
      </c>
      <c r="M4" s="13">
        <f>SUM(L4/K4)</f>
        <v>195.75024999999999</v>
      </c>
      <c r="N4" s="7">
        <f>SUM(N2:N3)</f>
        <v>2</v>
      </c>
      <c r="O4" s="13">
        <f>SUM(M4+N4)</f>
        <v>197.75024999999999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958" priority="5" rank="1"/>
  </conditionalFormatting>
  <conditionalFormatting sqref="I2">
    <cfRule type="top10" dxfId="1957" priority="2" rank="1"/>
    <cfRule type="top10" dxfId="1956" priority="7" rank="1"/>
  </conditionalFormatting>
  <conditionalFormatting sqref="E2">
    <cfRule type="top10" dxfId="1955" priority="6" rank="1"/>
  </conditionalFormatting>
  <conditionalFormatting sqref="G2">
    <cfRule type="top10" dxfId="1954" priority="4" rank="1"/>
  </conditionalFormatting>
  <conditionalFormatting sqref="H2">
    <cfRule type="top10" dxfId="1953" priority="3" rank="1"/>
  </conditionalFormatting>
  <conditionalFormatting sqref="J2">
    <cfRule type="top10" dxfId="1952" priority="1" rank="1"/>
  </conditionalFormatting>
  <hyperlinks>
    <hyperlink ref="Q1" location="'Kentucky Rankings'!A1" display="Back to Ranking" xr:uid="{A41B3655-8A78-4C80-9D53-A307E92D22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085FD4-431A-43B1-8C8F-E8A65F6F72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A72B-06A9-40B7-9B5D-D0BCE67C902B}">
  <sheetPr codeName="Sheet32"/>
  <dimension ref="A1:Q16"/>
  <sheetViews>
    <sheetView workbookViewId="0">
      <selection activeCell="A14" sqref="A14:O1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52</v>
      </c>
      <c r="B2" s="20" t="s">
        <v>57</v>
      </c>
      <c r="C2" s="21">
        <v>44314</v>
      </c>
      <c r="D2" s="22" t="s">
        <v>49</v>
      </c>
      <c r="E2" s="23">
        <v>185</v>
      </c>
      <c r="F2" s="23">
        <v>186</v>
      </c>
      <c r="G2" s="23">
        <v>195</v>
      </c>
      <c r="H2" s="23">
        <v>189</v>
      </c>
      <c r="I2" s="23"/>
      <c r="J2" s="23"/>
      <c r="K2" s="24">
        <v>4</v>
      </c>
      <c r="L2" s="24">
        <v>755</v>
      </c>
      <c r="M2" s="25">
        <v>188.75</v>
      </c>
      <c r="N2" s="26">
        <v>4</v>
      </c>
      <c r="O2" s="27">
        <v>192.75</v>
      </c>
    </row>
    <row r="3" spans="1:17" x14ac:dyDescent="0.3">
      <c r="A3" s="19" t="s">
        <v>52</v>
      </c>
      <c r="B3" s="20" t="s">
        <v>57</v>
      </c>
      <c r="C3" s="21">
        <v>44342</v>
      </c>
      <c r="D3" s="22" t="s">
        <v>49</v>
      </c>
      <c r="E3" s="23">
        <v>191</v>
      </c>
      <c r="F3" s="23">
        <v>185</v>
      </c>
      <c r="G3" s="23">
        <v>189</v>
      </c>
      <c r="H3" s="23">
        <v>191</v>
      </c>
      <c r="I3" s="23"/>
      <c r="J3" s="23"/>
      <c r="K3" s="24">
        <v>4</v>
      </c>
      <c r="L3" s="24">
        <v>756</v>
      </c>
      <c r="M3" s="25">
        <v>189</v>
      </c>
      <c r="N3" s="26">
        <v>4</v>
      </c>
      <c r="O3" s="27">
        <v>193</v>
      </c>
    </row>
    <row r="4" spans="1:17" x14ac:dyDescent="0.3">
      <c r="A4" s="19" t="s">
        <v>52</v>
      </c>
      <c r="B4" s="20" t="s">
        <v>57</v>
      </c>
      <c r="C4" s="21">
        <v>44353</v>
      </c>
      <c r="D4" s="22" t="s">
        <v>49</v>
      </c>
      <c r="E4" s="23">
        <v>191</v>
      </c>
      <c r="F4" s="23">
        <v>185</v>
      </c>
      <c r="G4" s="23">
        <v>186</v>
      </c>
      <c r="H4" s="23">
        <v>191</v>
      </c>
      <c r="I4" s="23">
        <v>188</v>
      </c>
      <c r="J4" s="23">
        <v>188</v>
      </c>
      <c r="K4" s="24">
        <v>6</v>
      </c>
      <c r="L4" s="24">
        <v>1129</v>
      </c>
      <c r="M4" s="25">
        <v>188.16666666666666</v>
      </c>
      <c r="N4" s="26">
        <v>6</v>
      </c>
      <c r="O4" s="27">
        <v>194.16666666666666</v>
      </c>
    </row>
    <row r="5" spans="1:17" x14ac:dyDescent="0.3">
      <c r="A5" s="19" t="s">
        <v>52</v>
      </c>
      <c r="B5" s="20" t="s">
        <v>57</v>
      </c>
      <c r="C5" s="21">
        <v>44366</v>
      </c>
      <c r="D5" s="22" t="s">
        <v>58</v>
      </c>
      <c r="E5" s="23">
        <v>188</v>
      </c>
      <c r="F5" s="23">
        <v>188</v>
      </c>
      <c r="G5" s="23">
        <v>187</v>
      </c>
      <c r="H5" s="23">
        <v>188</v>
      </c>
      <c r="I5" s="23"/>
      <c r="J5" s="23"/>
      <c r="K5" s="24">
        <v>4</v>
      </c>
      <c r="L5" s="24">
        <v>751</v>
      </c>
      <c r="M5" s="25">
        <v>187.75</v>
      </c>
      <c r="N5" s="26">
        <v>3</v>
      </c>
      <c r="O5" s="27">
        <v>190.75</v>
      </c>
    </row>
    <row r="6" spans="1:17" x14ac:dyDescent="0.3">
      <c r="A6" s="19" t="s">
        <v>52</v>
      </c>
      <c r="B6" s="20" t="s">
        <v>57</v>
      </c>
      <c r="C6" s="21">
        <v>44370</v>
      </c>
      <c r="D6" s="22" t="s">
        <v>49</v>
      </c>
      <c r="E6" s="23">
        <v>191</v>
      </c>
      <c r="F6" s="23">
        <v>189</v>
      </c>
      <c r="G6" s="23">
        <v>189</v>
      </c>
      <c r="H6" s="23">
        <v>188</v>
      </c>
      <c r="I6" s="23"/>
      <c r="J6" s="23"/>
      <c r="K6" s="24">
        <v>4</v>
      </c>
      <c r="L6" s="24">
        <v>757</v>
      </c>
      <c r="M6" s="25">
        <v>189.25</v>
      </c>
      <c r="N6" s="26">
        <v>3</v>
      </c>
      <c r="O6" s="27">
        <v>192.25</v>
      </c>
    </row>
    <row r="7" spans="1:17" x14ac:dyDescent="0.3">
      <c r="A7" s="19" t="s">
        <v>52</v>
      </c>
      <c r="B7" s="20" t="s">
        <v>57</v>
      </c>
      <c r="C7" s="21">
        <v>44388</v>
      </c>
      <c r="D7" s="22" t="s">
        <v>49</v>
      </c>
      <c r="E7" s="23">
        <v>189</v>
      </c>
      <c r="F7" s="23">
        <v>190</v>
      </c>
      <c r="G7" s="23">
        <v>187</v>
      </c>
      <c r="H7" s="23">
        <v>188</v>
      </c>
      <c r="I7" s="23"/>
      <c r="J7" s="23"/>
      <c r="K7" s="24">
        <v>4</v>
      </c>
      <c r="L7" s="24">
        <v>754</v>
      </c>
      <c r="M7" s="25">
        <v>188.5</v>
      </c>
      <c r="N7" s="26">
        <v>9</v>
      </c>
      <c r="O7" s="27">
        <v>197.5</v>
      </c>
    </row>
    <row r="8" spans="1:17" x14ac:dyDescent="0.3">
      <c r="A8" s="19" t="s">
        <v>19</v>
      </c>
      <c r="B8" s="20" t="s">
        <v>57</v>
      </c>
      <c r="C8" s="21">
        <v>44384</v>
      </c>
      <c r="D8" s="22" t="s">
        <v>28</v>
      </c>
      <c r="E8" s="23">
        <v>187</v>
      </c>
      <c r="F8" s="23">
        <v>188</v>
      </c>
      <c r="G8" s="23">
        <v>188</v>
      </c>
      <c r="H8" s="23"/>
      <c r="I8" s="23"/>
      <c r="J8" s="23"/>
      <c r="K8" s="24">
        <v>3</v>
      </c>
      <c r="L8" s="24">
        <v>563</v>
      </c>
      <c r="M8" s="25">
        <v>187.66666666666666</v>
      </c>
      <c r="N8" s="26">
        <v>4</v>
      </c>
      <c r="O8" s="27">
        <v>191.66666666666666</v>
      </c>
    </row>
    <row r="9" spans="1:17" x14ac:dyDescent="0.3">
      <c r="A9" s="19" t="s">
        <v>52</v>
      </c>
      <c r="B9" s="20" t="s">
        <v>57</v>
      </c>
      <c r="C9" s="21">
        <v>44394</v>
      </c>
      <c r="D9" s="22" t="s">
        <v>58</v>
      </c>
      <c r="E9" s="23">
        <v>188</v>
      </c>
      <c r="F9" s="23">
        <v>184</v>
      </c>
      <c r="G9" s="23">
        <v>184</v>
      </c>
      <c r="H9" s="23">
        <v>192</v>
      </c>
      <c r="I9" s="23"/>
      <c r="J9" s="23"/>
      <c r="K9" s="24">
        <v>4</v>
      </c>
      <c r="L9" s="24">
        <v>748</v>
      </c>
      <c r="M9" s="25">
        <v>187</v>
      </c>
      <c r="N9" s="26">
        <v>6</v>
      </c>
      <c r="O9" s="27">
        <v>193</v>
      </c>
    </row>
    <row r="10" spans="1:17" x14ac:dyDescent="0.3">
      <c r="A10" s="19" t="s">
        <v>52</v>
      </c>
      <c r="B10" s="20" t="s">
        <v>57</v>
      </c>
      <c r="C10" s="21">
        <v>44405</v>
      </c>
      <c r="D10" s="22" t="s">
        <v>49</v>
      </c>
      <c r="E10" s="23">
        <v>191</v>
      </c>
      <c r="F10" s="23">
        <v>192</v>
      </c>
      <c r="G10" s="23">
        <v>190</v>
      </c>
      <c r="H10" s="23">
        <v>179</v>
      </c>
      <c r="I10" s="23"/>
      <c r="J10" s="23"/>
      <c r="K10" s="24">
        <v>4</v>
      </c>
      <c r="L10" s="24">
        <v>752</v>
      </c>
      <c r="M10" s="25">
        <v>188</v>
      </c>
      <c r="N10" s="26">
        <v>3</v>
      </c>
      <c r="O10" s="27">
        <v>191</v>
      </c>
    </row>
    <row r="11" spans="1:17" x14ac:dyDescent="0.3">
      <c r="A11" s="19" t="s">
        <v>52</v>
      </c>
      <c r="B11" s="20" t="s">
        <v>57</v>
      </c>
      <c r="C11" s="21">
        <v>44416</v>
      </c>
      <c r="D11" s="22" t="s">
        <v>49</v>
      </c>
      <c r="E11" s="23">
        <v>187</v>
      </c>
      <c r="F11" s="23">
        <v>185</v>
      </c>
      <c r="G11" s="23">
        <v>185</v>
      </c>
      <c r="H11" s="23">
        <v>187</v>
      </c>
      <c r="I11" s="23"/>
      <c r="J11" s="23"/>
      <c r="K11" s="24">
        <v>4</v>
      </c>
      <c r="L11" s="24">
        <v>744</v>
      </c>
      <c r="M11" s="25">
        <v>186</v>
      </c>
      <c r="N11" s="26">
        <v>4</v>
      </c>
      <c r="O11" s="27">
        <v>190</v>
      </c>
    </row>
    <row r="12" spans="1:17" x14ac:dyDescent="0.3">
      <c r="A12" s="19" t="s">
        <v>52</v>
      </c>
      <c r="B12" s="20" t="s">
        <v>57</v>
      </c>
      <c r="C12" s="21">
        <v>44433</v>
      </c>
      <c r="D12" s="22" t="s">
        <v>49</v>
      </c>
      <c r="E12" s="23">
        <v>197</v>
      </c>
      <c r="F12" s="23">
        <v>196</v>
      </c>
      <c r="G12" s="23">
        <v>194</v>
      </c>
      <c r="H12" s="23">
        <v>192</v>
      </c>
      <c r="I12" s="23"/>
      <c r="J12" s="23"/>
      <c r="K12" s="24">
        <v>4</v>
      </c>
      <c r="L12" s="24">
        <v>779</v>
      </c>
      <c r="M12" s="25">
        <v>194.75</v>
      </c>
      <c r="N12" s="26">
        <v>11</v>
      </c>
      <c r="O12" s="27">
        <v>205.75</v>
      </c>
    </row>
    <row r="13" spans="1:17" x14ac:dyDescent="0.3">
      <c r="A13" s="19" t="s">
        <v>52</v>
      </c>
      <c r="B13" s="20" t="s">
        <v>57</v>
      </c>
      <c r="C13" s="21">
        <v>44451</v>
      </c>
      <c r="D13" s="22" t="s">
        <v>49</v>
      </c>
      <c r="E13" s="23">
        <v>182</v>
      </c>
      <c r="F13" s="23">
        <v>188</v>
      </c>
      <c r="G13" s="23">
        <v>183</v>
      </c>
      <c r="H13" s="23">
        <v>182</v>
      </c>
      <c r="I13" s="23">
        <v>193</v>
      </c>
      <c r="J13" s="23">
        <v>189</v>
      </c>
      <c r="K13" s="24">
        <v>6</v>
      </c>
      <c r="L13" s="24">
        <v>1117</v>
      </c>
      <c r="M13" s="25">
        <v>186.16666666666666</v>
      </c>
      <c r="N13" s="26">
        <v>8</v>
      </c>
      <c r="O13" s="27">
        <v>194.16666666666666</v>
      </c>
    </row>
    <row r="14" spans="1:17" x14ac:dyDescent="0.3">
      <c r="A14" s="19" t="s">
        <v>52</v>
      </c>
      <c r="B14" s="20" t="s">
        <v>57</v>
      </c>
      <c r="C14" s="21">
        <v>44479</v>
      </c>
      <c r="D14" s="22" t="s">
        <v>49</v>
      </c>
      <c r="E14" s="23">
        <v>188</v>
      </c>
      <c r="F14" s="23">
        <v>190</v>
      </c>
      <c r="G14" s="23">
        <v>185</v>
      </c>
      <c r="H14" s="23">
        <v>187</v>
      </c>
      <c r="I14" s="23"/>
      <c r="J14" s="23"/>
      <c r="K14" s="24">
        <v>4</v>
      </c>
      <c r="L14" s="24">
        <v>750</v>
      </c>
      <c r="M14" s="25">
        <v>187.5</v>
      </c>
      <c r="N14" s="26">
        <v>9</v>
      </c>
      <c r="O14" s="27">
        <v>196.5</v>
      </c>
    </row>
    <row r="16" spans="1:17" x14ac:dyDescent="0.3">
      <c r="K16" s="7">
        <f>SUM(K2:K15)</f>
        <v>55</v>
      </c>
      <c r="L16" s="7">
        <f>SUM(L2:L15)</f>
        <v>10355</v>
      </c>
      <c r="M16" s="13">
        <f>SUM(L16/K16)</f>
        <v>188.27272727272728</v>
      </c>
      <c r="N16" s="7">
        <f>SUM(N2:N15)</f>
        <v>74</v>
      </c>
      <c r="O16" s="13">
        <f>SUM(M16+N16)</f>
        <v>262.27272727272725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B3:C3 E3:J3" name="Range1_16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B4:C4 E4:J4" name="Range1_19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B5:C5 E5:J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B6:C6 E6:J6" name="Range1_31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B7:C7 E7:J7" name="Range1_40"/>
    <protectedRange algorithmName="SHA-512" hashValue="ON39YdpmFHfN9f47KpiRvqrKx0V9+erV1CNkpWzYhW/Qyc6aT8rEyCrvauWSYGZK2ia3o7vd3akF07acHAFpOA==" saltValue="yVW9XmDwTqEnmpSGai0KYg==" spinCount="100000" sqref="D7" name="Range1_1_32"/>
    <protectedRange algorithmName="SHA-512" hashValue="ON39YdpmFHfN9f47KpiRvqrKx0V9+erV1CNkpWzYhW/Qyc6aT8rEyCrvauWSYGZK2ia3o7vd3akF07acHAFpOA==" saltValue="yVW9XmDwTqEnmpSGai0KYg==" spinCount="100000" sqref="E8:J8 B8:C8" name="Range1_44"/>
    <protectedRange algorithmName="SHA-512" hashValue="ON39YdpmFHfN9f47KpiRvqrKx0V9+erV1CNkpWzYhW/Qyc6aT8rEyCrvauWSYGZK2ia3o7vd3akF07acHAFpOA==" saltValue="yVW9XmDwTqEnmpSGai0KYg==" spinCount="100000" sqref="D8" name="Range1_1_35"/>
    <protectedRange algorithmName="SHA-512" hashValue="ON39YdpmFHfN9f47KpiRvqrKx0V9+erV1CNkpWzYhW/Qyc6aT8rEyCrvauWSYGZK2ia3o7vd3akF07acHAFpOA==" saltValue="yVW9XmDwTqEnmpSGai0KYg==" spinCount="100000" sqref="B9:C9 E9:J9" name="Range1_46"/>
    <protectedRange algorithmName="SHA-512" hashValue="ON39YdpmFHfN9f47KpiRvqrKx0V9+erV1CNkpWzYhW/Qyc6aT8rEyCrvauWSYGZK2ia3o7vd3akF07acHAFpOA==" saltValue="yVW9XmDwTqEnmpSGai0KYg==" spinCount="100000" sqref="D9" name="Range1_1_37"/>
    <protectedRange algorithmName="SHA-512" hashValue="ON39YdpmFHfN9f47KpiRvqrKx0V9+erV1CNkpWzYhW/Qyc6aT8rEyCrvauWSYGZK2ia3o7vd3akF07acHAFpOA==" saltValue="yVW9XmDwTqEnmpSGai0KYg==" spinCount="100000" sqref="C10" name="Range1_47"/>
    <protectedRange algorithmName="SHA-512" hashValue="ON39YdpmFHfN9f47KpiRvqrKx0V9+erV1CNkpWzYhW/Qyc6aT8rEyCrvauWSYGZK2ia3o7vd3akF07acHAFpOA==" saltValue="yVW9XmDwTqEnmpSGai0KYg==" spinCount="100000" sqref="B10 E10:J10" name="Range1_49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B11:C11 E11:J11" name="Range1_53"/>
    <protectedRange algorithmName="SHA-512" hashValue="ON39YdpmFHfN9f47KpiRvqrKx0V9+erV1CNkpWzYhW/Qyc6aT8rEyCrvauWSYGZK2ia3o7vd3akF07acHAFpOA==" saltValue="yVW9XmDwTqEnmpSGai0KYg==" spinCount="100000" sqref="D11" name="Range1_1_44"/>
    <protectedRange algorithmName="SHA-512" hashValue="ON39YdpmFHfN9f47KpiRvqrKx0V9+erV1CNkpWzYhW/Qyc6aT8rEyCrvauWSYGZK2ia3o7vd3akF07acHAFpOA==" saltValue="yVW9XmDwTqEnmpSGai0KYg==" spinCount="100000" sqref="B12:C12 E12:J12" name="Range1_60"/>
    <protectedRange algorithmName="SHA-512" hashValue="ON39YdpmFHfN9f47KpiRvqrKx0V9+erV1CNkpWzYhW/Qyc6aT8rEyCrvauWSYGZK2ia3o7vd3akF07acHAFpOA==" saltValue="yVW9XmDwTqEnmpSGai0KYg==" spinCount="100000" sqref="D12" name="Range1_1_51"/>
    <protectedRange algorithmName="SHA-512" hashValue="ON39YdpmFHfN9f47KpiRvqrKx0V9+erV1CNkpWzYhW/Qyc6aT8rEyCrvauWSYGZK2ia3o7vd3akF07acHAFpOA==" saltValue="yVW9XmDwTqEnmpSGai0KYg==" spinCount="100000" sqref="B13:C13 E13:J13" name="Range1_64"/>
    <protectedRange algorithmName="SHA-512" hashValue="ON39YdpmFHfN9f47KpiRvqrKx0V9+erV1CNkpWzYhW/Qyc6aT8rEyCrvauWSYGZK2ia3o7vd3akF07acHAFpOA==" saltValue="yVW9XmDwTqEnmpSGai0KYg==" spinCount="100000" sqref="D13" name="Range1_1_55"/>
    <protectedRange algorithmName="SHA-512" hashValue="ON39YdpmFHfN9f47KpiRvqrKx0V9+erV1CNkpWzYhW/Qyc6aT8rEyCrvauWSYGZK2ia3o7vd3akF07acHAFpOA==" saltValue="yVW9XmDwTqEnmpSGai0KYg==" spinCount="100000" sqref="B14:C14 E14:J14" name="Range1_73"/>
    <protectedRange algorithmName="SHA-512" hashValue="ON39YdpmFHfN9f47KpiRvqrKx0V9+erV1CNkpWzYhW/Qyc6aT8rEyCrvauWSYGZK2ia3o7vd3akF07acHAFpOA==" saltValue="yVW9XmDwTqEnmpSGai0KYg==" spinCount="100000" sqref="D14" name="Range1_1_63"/>
  </protectedRanges>
  <conditionalFormatting sqref="F2">
    <cfRule type="top10" dxfId="124" priority="73" rank="1"/>
  </conditionalFormatting>
  <conditionalFormatting sqref="G2">
    <cfRule type="top10" dxfId="123" priority="74" rank="1"/>
  </conditionalFormatting>
  <conditionalFormatting sqref="H2">
    <cfRule type="top10" dxfId="122" priority="75" rank="1"/>
  </conditionalFormatting>
  <conditionalFormatting sqref="I2">
    <cfRule type="top10" dxfId="121" priority="76" rank="1"/>
  </conditionalFormatting>
  <conditionalFormatting sqref="J2">
    <cfRule type="top10" dxfId="120" priority="77" rank="1"/>
  </conditionalFormatting>
  <conditionalFormatting sqref="E2">
    <cfRule type="top10" dxfId="119" priority="78" rank="1"/>
  </conditionalFormatting>
  <conditionalFormatting sqref="F3">
    <cfRule type="top10" dxfId="118" priority="67" rank="1"/>
  </conditionalFormatting>
  <conditionalFormatting sqref="G3">
    <cfRule type="top10" dxfId="117" priority="68" rank="1"/>
  </conditionalFormatting>
  <conditionalFormatting sqref="H3">
    <cfRule type="top10" dxfId="116" priority="69" rank="1"/>
  </conditionalFormatting>
  <conditionalFormatting sqref="I3">
    <cfRule type="top10" dxfId="115" priority="70" rank="1"/>
  </conditionalFormatting>
  <conditionalFormatting sqref="J3">
    <cfRule type="top10" dxfId="114" priority="71" rank="1"/>
  </conditionalFormatting>
  <conditionalFormatting sqref="E3">
    <cfRule type="top10" dxfId="113" priority="72" rank="1"/>
  </conditionalFormatting>
  <conditionalFormatting sqref="F4">
    <cfRule type="top10" dxfId="112" priority="61" rank="1"/>
  </conditionalFormatting>
  <conditionalFormatting sqref="G4">
    <cfRule type="top10" dxfId="111" priority="62" rank="1"/>
  </conditionalFormatting>
  <conditionalFormatting sqref="H4">
    <cfRule type="top10" dxfId="110" priority="63" rank="1"/>
  </conditionalFormatting>
  <conditionalFormatting sqref="I4">
    <cfRule type="top10" dxfId="109" priority="64" rank="1"/>
  </conditionalFormatting>
  <conditionalFormatting sqref="J4">
    <cfRule type="top10" dxfId="108" priority="65" rank="1"/>
  </conditionalFormatting>
  <conditionalFormatting sqref="E4">
    <cfRule type="top10" dxfId="107" priority="66" rank="1"/>
  </conditionalFormatting>
  <conditionalFormatting sqref="F5">
    <cfRule type="top10" dxfId="106" priority="55" rank="1"/>
  </conditionalFormatting>
  <conditionalFormatting sqref="G5">
    <cfRule type="top10" dxfId="105" priority="56" rank="1"/>
  </conditionalFormatting>
  <conditionalFormatting sqref="H5">
    <cfRule type="top10" dxfId="104" priority="57" rank="1"/>
  </conditionalFormatting>
  <conditionalFormatting sqref="I5">
    <cfRule type="top10" dxfId="103" priority="58" rank="1"/>
  </conditionalFormatting>
  <conditionalFormatting sqref="J5">
    <cfRule type="top10" dxfId="102" priority="59" rank="1"/>
  </conditionalFormatting>
  <conditionalFormatting sqref="E5">
    <cfRule type="top10" dxfId="101" priority="60" rank="1"/>
  </conditionalFormatting>
  <conditionalFormatting sqref="F6">
    <cfRule type="top10" dxfId="100" priority="49" rank="1"/>
  </conditionalFormatting>
  <conditionalFormatting sqref="G6">
    <cfRule type="top10" dxfId="99" priority="50" rank="1"/>
  </conditionalFormatting>
  <conditionalFormatting sqref="H6">
    <cfRule type="top10" dxfId="98" priority="51" rank="1"/>
  </conditionalFormatting>
  <conditionalFormatting sqref="I6">
    <cfRule type="top10" dxfId="97" priority="52" rank="1"/>
  </conditionalFormatting>
  <conditionalFormatting sqref="J6">
    <cfRule type="top10" dxfId="96" priority="53" rank="1"/>
  </conditionalFormatting>
  <conditionalFormatting sqref="E6">
    <cfRule type="top10" dxfId="95" priority="54" rank="1"/>
  </conditionalFormatting>
  <conditionalFormatting sqref="F7">
    <cfRule type="top10" dxfId="94" priority="43" rank="1"/>
  </conditionalFormatting>
  <conditionalFormatting sqref="G7">
    <cfRule type="top10" dxfId="93" priority="44" rank="1"/>
  </conditionalFormatting>
  <conditionalFormatting sqref="H7">
    <cfRule type="top10" dxfId="92" priority="45" rank="1"/>
  </conditionalFormatting>
  <conditionalFormatting sqref="I7">
    <cfRule type="top10" dxfId="91" priority="46" rank="1"/>
  </conditionalFormatting>
  <conditionalFormatting sqref="J7">
    <cfRule type="top10" dxfId="90" priority="47" rank="1"/>
  </conditionalFormatting>
  <conditionalFormatting sqref="E7">
    <cfRule type="top10" dxfId="89" priority="48" rank="1"/>
  </conditionalFormatting>
  <conditionalFormatting sqref="E8">
    <cfRule type="top10" dxfId="88" priority="42" rank="1"/>
  </conditionalFormatting>
  <conditionalFormatting sqref="F8">
    <cfRule type="top10" dxfId="87" priority="41" rank="1"/>
  </conditionalFormatting>
  <conditionalFormatting sqref="G8">
    <cfRule type="top10" dxfId="86" priority="40" rank="1"/>
  </conditionalFormatting>
  <conditionalFormatting sqref="H8">
    <cfRule type="top10" dxfId="85" priority="39" rank="1"/>
  </conditionalFormatting>
  <conditionalFormatting sqref="I8">
    <cfRule type="top10" dxfId="84" priority="38" rank="1"/>
  </conditionalFormatting>
  <conditionalFormatting sqref="J8">
    <cfRule type="top10" dxfId="83" priority="37" rank="1"/>
  </conditionalFormatting>
  <conditionalFormatting sqref="F9">
    <cfRule type="top10" dxfId="82" priority="31" rank="1"/>
  </conditionalFormatting>
  <conditionalFormatting sqref="G9">
    <cfRule type="top10" dxfId="81" priority="32" rank="1"/>
  </conditionalFormatting>
  <conditionalFormatting sqref="H9">
    <cfRule type="top10" dxfId="80" priority="33" rank="1"/>
  </conditionalFormatting>
  <conditionalFormatting sqref="I9">
    <cfRule type="top10" dxfId="79" priority="34" rank="1"/>
  </conditionalFormatting>
  <conditionalFormatting sqref="J9">
    <cfRule type="top10" dxfId="78" priority="35" rank="1"/>
  </conditionalFormatting>
  <conditionalFormatting sqref="E9">
    <cfRule type="top10" dxfId="77" priority="36" rank="1"/>
  </conditionalFormatting>
  <conditionalFormatting sqref="F10">
    <cfRule type="top10" dxfId="76" priority="25" rank="1"/>
  </conditionalFormatting>
  <conditionalFormatting sqref="G10">
    <cfRule type="top10" dxfId="75" priority="26" rank="1"/>
  </conditionalFormatting>
  <conditionalFormatting sqref="H10">
    <cfRule type="top10" dxfId="74" priority="27" rank="1"/>
  </conditionalFormatting>
  <conditionalFormatting sqref="I10">
    <cfRule type="top10" dxfId="73" priority="28" rank="1"/>
  </conditionalFormatting>
  <conditionalFormatting sqref="J10">
    <cfRule type="top10" dxfId="72" priority="29" rank="1"/>
  </conditionalFormatting>
  <conditionalFormatting sqref="E10">
    <cfRule type="top10" dxfId="71" priority="30" rank="1"/>
  </conditionalFormatting>
  <conditionalFormatting sqref="F11">
    <cfRule type="top10" dxfId="70" priority="19" rank="1"/>
  </conditionalFormatting>
  <conditionalFormatting sqref="G11">
    <cfRule type="top10" dxfId="69" priority="20" rank="1"/>
  </conditionalFormatting>
  <conditionalFormatting sqref="H11">
    <cfRule type="top10" dxfId="68" priority="21" rank="1"/>
  </conditionalFormatting>
  <conditionalFormatting sqref="I11">
    <cfRule type="top10" dxfId="67" priority="22" rank="1"/>
  </conditionalFormatting>
  <conditionalFormatting sqref="J11">
    <cfRule type="top10" dxfId="66" priority="23" rank="1"/>
  </conditionalFormatting>
  <conditionalFormatting sqref="E11">
    <cfRule type="top10" dxfId="65" priority="24" rank="1"/>
  </conditionalFormatting>
  <conditionalFormatting sqref="F12">
    <cfRule type="top10" dxfId="64" priority="13" rank="1"/>
  </conditionalFormatting>
  <conditionalFormatting sqref="G12">
    <cfRule type="top10" dxfId="63" priority="14" rank="1"/>
  </conditionalFormatting>
  <conditionalFormatting sqref="H12">
    <cfRule type="top10" dxfId="62" priority="15" rank="1"/>
  </conditionalFormatting>
  <conditionalFormatting sqref="I12">
    <cfRule type="top10" dxfId="61" priority="16" rank="1"/>
  </conditionalFormatting>
  <conditionalFormatting sqref="J12">
    <cfRule type="top10" dxfId="60" priority="17" rank="1"/>
  </conditionalFormatting>
  <conditionalFormatting sqref="E12">
    <cfRule type="top10" dxfId="59" priority="18" rank="1"/>
  </conditionalFormatting>
  <conditionalFormatting sqref="F13">
    <cfRule type="top10" dxfId="58" priority="7" rank="1"/>
  </conditionalFormatting>
  <conditionalFormatting sqref="G13">
    <cfRule type="top10" dxfId="57" priority="8" rank="1"/>
  </conditionalFormatting>
  <conditionalFormatting sqref="H13">
    <cfRule type="top10" dxfId="56" priority="9" rank="1"/>
  </conditionalFormatting>
  <conditionalFormatting sqref="I13">
    <cfRule type="top10" dxfId="55" priority="10" rank="1"/>
  </conditionalFormatting>
  <conditionalFormatting sqref="J13">
    <cfRule type="top10" dxfId="54" priority="11" rank="1"/>
  </conditionalFormatting>
  <conditionalFormatting sqref="E13">
    <cfRule type="top10" dxfId="53" priority="12" rank="1"/>
  </conditionalFormatting>
  <conditionalFormatting sqref="F14">
    <cfRule type="top10" dxfId="52" priority="1" rank="1"/>
  </conditionalFormatting>
  <conditionalFormatting sqref="G14">
    <cfRule type="top10" dxfId="51" priority="2" rank="1"/>
  </conditionalFormatting>
  <conditionalFormatting sqref="H14">
    <cfRule type="top10" dxfId="50" priority="3" rank="1"/>
  </conditionalFormatting>
  <conditionalFormatting sqref="I14">
    <cfRule type="top10" dxfId="49" priority="4" rank="1"/>
  </conditionalFormatting>
  <conditionalFormatting sqref="J14">
    <cfRule type="top10" dxfId="48" priority="5" rank="1"/>
  </conditionalFormatting>
  <conditionalFormatting sqref="E14">
    <cfRule type="top10" dxfId="47" priority="6" rank="1"/>
  </conditionalFormatting>
  <hyperlinks>
    <hyperlink ref="Q1" location="'Kentucky Rankings'!A1" display="Back to Ranking" xr:uid="{0E05AA04-59DB-4708-9B8E-107E8155FC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C566FC-5859-409A-9D23-691676E01B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C72A-7FA0-4914-B01C-8D68C38B9BD1}">
  <sheetPr codeName="Sheet36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70</v>
      </c>
      <c r="B2" s="20" t="s">
        <v>71</v>
      </c>
      <c r="C2" s="21">
        <v>44353</v>
      </c>
      <c r="D2" s="22" t="s">
        <v>49</v>
      </c>
      <c r="E2" s="23">
        <v>175</v>
      </c>
      <c r="F2" s="23">
        <v>180</v>
      </c>
      <c r="G2" s="23">
        <v>178</v>
      </c>
      <c r="H2" s="23">
        <v>174</v>
      </c>
      <c r="I2" s="23">
        <v>180</v>
      </c>
      <c r="J2" s="23">
        <v>182</v>
      </c>
      <c r="K2" s="24">
        <v>6</v>
      </c>
      <c r="L2" s="24">
        <v>1069</v>
      </c>
      <c r="M2" s="25">
        <v>178.16666666666666</v>
      </c>
      <c r="N2" s="26">
        <v>10</v>
      </c>
      <c r="O2" s="27">
        <v>188.16666666666666</v>
      </c>
    </row>
    <row r="4" spans="1:17" x14ac:dyDescent="0.3">
      <c r="K4" s="7">
        <f>SUM(K2:K3)</f>
        <v>6</v>
      </c>
      <c r="L4" s="7">
        <f>SUM(L2:L3)</f>
        <v>1069</v>
      </c>
      <c r="M4" s="13">
        <f>SUM(L4/K4)</f>
        <v>178.16666666666666</v>
      </c>
      <c r="N4" s="7">
        <f>SUM(N2:N3)</f>
        <v>10</v>
      </c>
      <c r="O4" s="13">
        <f>SUM(M4+N4)</f>
        <v>188.16666666666666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0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E2">
    <cfRule type="top10" dxfId="46" priority="1" rank="1"/>
  </conditionalFormatting>
  <conditionalFormatting sqref="F2">
    <cfRule type="top10" dxfId="45" priority="2" rank="1"/>
  </conditionalFormatting>
  <conditionalFormatting sqref="G2">
    <cfRule type="top10" dxfId="44" priority="3" rank="1"/>
  </conditionalFormatting>
  <conditionalFormatting sqref="H2">
    <cfRule type="top10" dxfId="43" priority="4" rank="1"/>
  </conditionalFormatting>
  <conditionalFormatting sqref="I2">
    <cfRule type="top10" dxfId="42" priority="5" rank="1"/>
  </conditionalFormatting>
  <conditionalFormatting sqref="J2">
    <cfRule type="top10" dxfId="41" priority="6" rank="1"/>
  </conditionalFormatting>
  <hyperlinks>
    <hyperlink ref="Q1" location="'Kentucky Rankings'!A1" display="Back to Ranking" xr:uid="{A1F5A406-1084-41E8-946B-C43037400C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324F8-C166-4560-A129-17C63128C6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DBCD-4161-4AA5-862A-5014E5A26AE5}">
  <sheetPr codeName="Sheet51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56</v>
      </c>
      <c r="B2" s="20" t="s">
        <v>77</v>
      </c>
      <c r="C2" s="21">
        <v>44370</v>
      </c>
      <c r="D2" s="22" t="s">
        <v>49</v>
      </c>
      <c r="E2" s="23">
        <v>180</v>
      </c>
      <c r="F2" s="23">
        <v>189</v>
      </c>
      <c r="G2" s="23">
        <v>186</v>
      </c>
      <c r="H2" s="23">
        <v>181</v>
      </c>
      <c r="I2" s="23"/>
      <c r="J2" s="23"/>
      <c r="K2" s="24">
        <v>4</v>
      </c>
      <c r="L2" s="24">
        <v>736</v>
      </c>
      <c r="M2" s="25">
        <v>184</v>
      </c>
      <c r="N2" s="26">
        <v>4</v>
      </c>
      <c r="O2" s="27">
        <v>188</v>
      </c>
    </row>
    <row r="4" spans="1:17" x14ac:dyDescent="0.3">
      <c r="K4" s="7">
        <f>SUM(K2:K3)</f>
        <v>4</v>
      </c>
      <c r="L4" s="7">
        <f>SUM(L2:L3)</f>
        <v>736</v>
      </c>
      <c r="M4" s="13">
        <f>SUM(L4/K4)</f>
        <v>184</v>
      </c>
      <c r="N4" s="7">
        <f>SUM(N2:N3)</f>
        <v>4</v>
      </c>
      <c r="O4" s="13">
        <f>SUM(M4+N4)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0"/>
    <protectedRange algorithmName="SHA-512" hashValue="ON39YdpmFHfN9f47KpiRvqrKx0V9+erV1CNkpWzYhW/Qyc6aT8rEyCrvauWSYGZK2ia3o7vd3akF07acHAFpOA==" saltValue="yVW9XmDwTqEnmpSGai0KYg==" spinCount="100000" sqref="D2" name="Range1_1_22"/>
  </protectedRanges>
  <conditionalFormatting sqref="I2">
    <cfRule type="top10" dxfId="40" priority="1" rank="1"/>
  </conditionalFormatting>
  <conditionalFormatting sqref="H2">
    <cfRule type="top10" dxfId="39" priority="2" rank="1"/>
  </conditionalFormatting>
  <conditionalFormatting sqref="G2">
    <cfRule type="top10" dxfId="38" priority="3" rank="1"/>
  </conditionalFormatting>
  <conditionalFormatting sqref="F2">
    <cfRule type="top10" dxfId="37" priority="4" rank="1"/>
  </conditionalFormatting>
  <conditionalFormatting sqref="E2">
    <cfRule type="top10" dxfId="36" priority="5" rank="1"/>
  </conditionalFormatting>
  <conditionalFormatting sqref="J2">
    <cfRule type="top10" dxfId="35" priority="6" rank="1"/>
  </conditionalFormatting>
  <hyperlinks>
    <hyperlink ref="Q1" location="'Kentucky Rankings'!A1" display="Back to Ranking" xr:uid="{AA62CEDB-18A7-4E10-9AFD-5CFD5C08A2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C43BE1-5EFF-484A-BF6F-0D2BACC8DC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587B-7607-4BA4-8DC7-4A21BFB4D8B0}">
  <sheetPr codeName="Sheet34"/>
  <dimension ref="A1:Q8"/>
  <sheetViews>
    <sheetView workbookViewId="0">
      <selection activeCell="A6" sqref="A6:O6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68</v>
      </c>
      <c r="C2" s="21">
        <v>44353</v>
      </c>
      <c r="D2" s="22" t="s">
        <v>49</v>
      </c>
      <c r="E2" s="23">
        <v>191</v>
      </c>
      <c r="F2" s="23">
        <v>188</v>
      </c>
      <c r="G2" s="23">
        <v>197</v>
      </c>
      <c r="H2" s="23">
        <v>197</v>
      </c>
      <c r="I2" s="23">
        <v>192</v>
      </c>
      <c r="J2" s="23">
        <v>190</v>
      </c>
      <c r="K2" s="24">
        <v>6</v>
      </c>
      <c r="L2" s="24">
        <v>1155</v>
      </c>
      <c r="M2" s="25">
        <v>192.5</v>
      </c>
      <c r="N2" s="26">
        <v>4</v>
      </c>
      <c r="O2" s="27">
        <v>196.5</v>
      </c>
    </row>
    <row r="3" spans="1:17" x14ac:dyDescent="0.3">
      <c r="A3" s="19" t="s">
        <v>48</v>
      </c>
      <c r="B3" s="20" t="s">
        <v>68</v>
      </c>
      <c r="C3" s="21">
        <v>44394</v>
      </c>
      <c r="D3" s="22" t="s">
        <v>58</v>
      </c>
      <c r="E3" s="23">
        <v>193</v>
      </c>
      <c r="F3" s="23">
        <v>197.001</v>
      </c>
      <c r="G3" s="23">
        <v>197</v>
      </c>
      <c r="H3" s="23">
        <v>197</v>
      </c>
      <c r="I3" s="23"/>
      <c r="J3" s="23"/>
      <c r="K3" s="24">
        <v>4</v>
      </c>
      <c r="L3" s="24">
        <v>784.00099999999998</v>
      </c>
      <c r="M3" s="25">
        <v>196.00024999999999</v>
      </c>
      <c r="N3" s="26">
        <v>4</v>
      </c>
      <c r="O3" s="27">
        <v>200.00024999999999</v>
      </c>
    </row>
    <row r="4" spans="1:17" x14ac:dyDescent="0.3">
      <c r="A4" s="19" t="s">
        <v>48</v>
      </c>
      <c r="B4" s="20" t="s">
        <v>68</v>
      </c>
      <c r="C4" s="21">
        <v>44458</v>
      </c>
      <c r="D4" s="22" t="s">
        <v>58</v>
      </c>
      <c r="E4" s="23">
        <v>198</v>
      </c>
      <c r="F4" s="23">
        <v>196</v>
      </c>
      <c r="G4" s="23">
        <v>198</v>
      </c>
      <c r="H4" s="23">
        <v>194</v>
      </c>
      <c r="I4" s="23"/>
      <c r="J4" s="23"/>
      <c r="K4" s="24">
        <v>4</v>
      </c>
      <c r="L4" s="24">
        <v>786</v>
      </c>
      <c r="M4" s="25">
        <v>196.5</v>
      </c>
      <c r="N4" s="26">
        <v>2</v>
      </c>
      <c r="O4" s="27">
        <v>198.5</v>
      </c>
    </row>
    <row r="5" spans="1:17" x14ac:dyDescent="0.3">
      <c r="A5" s="19" t="s">
        <v>48</v>
      </c>
      <c r="B5" s="20" t="s">
        <v>68</v>
      </c>
      <c r="C5" s="21">
        <v>44479</v>
      </c>
      <c r="D5" s="22" t="s">
        <v>49</v>
      </c>
      <c r="E5" s="23">
        <v>192</v>
      </c>
      <c r="F5" s="23">
        <v>190</v>
      </c>
      <c r="G5" s="23">
        <v>198</v>
      </c>
      <c r="H5" s="23">
        <v>198</v>
      </c>
      <c r="I5" s="23"/>
      <c r="J5" s="23"/>
      <c r="K5" s="24">
        <v>4</v>
      </c>
      <c r="L5" s="24">
        <v>778</v>
      </c>
      <c r="M5" s="25">
        <v>194.5</v>
      </c>
      <c r="N5" s="26">
        <v>4</v>
      </c>
      <c r="O5" s="27">
        <v>198.5</v>
      </c>
    </row>
    <row r="6" spans="1:17" x14ac:dyDescent="0.3">
      <c r="A6" s="19" t="s">
        <v>48</v>
      </c>
      <c r="B6" s="20" t="s">
        <v>68</v>
      </c>
      <c r="C6" s="21">
        <v>44486</v>
      </c>
      <c r="D6" s="22" t="s">
        <v>58</v>
      </c>
      <c r="E6" s="23">
        <v>188</v>
      </c>
      <c r="F6" s="23">
        <v>191</v>
      </c>
      <c r="G6" s="23">
        <v>192</v>
      </c>
      <c r="H6" s="23">
        <v>192</v>
      </c>
      <c r="I6" s="23">
        <v>193</v>
      </c>
      <c r="J6" s="23">
        <v>193</v>
      </c>
      <c r="K6" s="24">
        <v>6</v>
      </c>
      <c r="L6" s="24">
        <v>1149</v>
      </c>
      <c r="M6" s="25">
        <v>191.5</v>
      </c>
      <c r="N6" s="26">
        <v>4</v>
      </c>
      <c r="O6" s="27">
        <v>195.5</v>
      </c>
    </row>
    <row r="8" spans="1:17" x14ac:dyDescent="0.3">
      <c r="K8" s="7">
        <f>SUM(K2:K7)</f>
        <v>24</v>
      </c>
      <c r="L8" s="7">
        <f>SUM(L2:L7)</f>
        <v>4652.0010000000002</v>
      </c>
      <c r="M8" s="13">
        <f>SUM(L8/K8)</f>
        <v>193.83337500000002</v>
      </c>
      <c r="N8" s="7">
        <f>SUM(N2:N7)</f>
        <v>18</v>
      </c>
      <c r="O8" s="13">
        <f>SUM(M8+N8)</f>
        <v>211.83337500000002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45"/>
    <protectedRange algorithmName="SHA-512" hashValue="ON39YdpmFHfN9f47KpiRvqrKx0V9+erV1CNkpWzYhW/Qyc6aT8rEyCrvauWSYGZK2ia3o7vd3akF07acHAFpOA==" saltValue="yVW9XmDwTqEnmpSGai0KYg==" spinCount="100000" sqref="D3" name="Range1_1_36"/>
    <protectedRange algorithmName="SHA-512" hashValue="ON39YdpmFHfN9f47KpiRvqrKx0V9+erV1CNkpWzYhW/Qyc6aT8rEyCrvauWSYGZK2ia3o7vd3akF07acHAFpOA==" saltValue="yVW9XmDwTqEnmpSGai0KYg==" spinCount="100000" sqref="E3:H3" name="Range1_3_13"/>
    <protectedRange algorithmName="SHA-512" hashValue="ON39YdpmFHfN9f47KpiRvqrKx0V9+erV1CNkpWzYhW/Qyc6aT8rEyCrvauWSYGZK2ia3o7vd3akF07acHAFpOA==" saltValue="yVW9XmDwTqEnmpSGai0KYg==" spinCount="100000" sqref="I4:J4 B4:C4" name="Range1_68"/>
    <protectedRange algorithmName="SHA-512" hashValue="ON39YdpmFHfN9f47KpiRvqrKx0V9+erV1CNkpWzYhW/Qyc6aT8rEyCrvauWSYGZK2ia3o7vd3akF07acHAFpOA==" saltValue="yVW9XmDwTqEnmpSGai0KYg==" spinCount="100000" sqref="D4" name="Range1_1_57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I5:J5 B5:C5" name="Range1_71"/>
    <protectedRange algorithmName="SHA-512" hashValue="ON39YdpmFHfN9f47KpiRvqrKx0V9+erV1CNkpWzYhW/Qyc6aT8rEyCrvauWSYGZK2ia3o7vd3akF07acHAFpOA==" saltValue="yVW9XmDwTqEnmpSGai0KYg==" spinCount="100000" sqref="D5" name="Range1_1_61"/>
    <protectedRange algorithmName="SHA-512" hashValue="ON39YdpmFHfN9f47KpiRvqrKx0V9+erV1CNkpWzYhW/Qyc6aT8rEyCrvauWSYGZK2ia3o7vd3akF07acHAFpOA==" saltValue="yVW9XmDwTqEnmpSGai0KYg==" spinCount="100000" sqref="E5:H5" name="Range1_3_20"/>
    <protectedRange algorithmName="SHA-512" hashValue="ON39YdpmFHfN9f47KpiRvqrKx0V9+erV1CNkpWzYhW/Qyc6aT8rEyCrvauWSYGZK2ia3o7vd3akF07acHAFpOA==" saltValue="yVW9XmDwTqEnmpSGai0KYg==" spinCount="100000" sqref="I6:J6 B6:C6" name="Range1_75"/>
    <protectedRange algorithmName="SHA-512" hashValue="ON39YdpmFHfN9f47KpiRvqrKx0V9+erV1CNkpWzYhW/Qyc6aT8rEyCrvauWSYGZK2ia3o7vd3akF07acHAFpOA==" saltValue="yVW9XmDwTqEnmpSGai0KYg==" spinCount="100000" sqref="D6" name="Range1_1_65"/>
    <protectedRange algorithmName="SHA-512" hashValue="ON39YdpmFHfN9f47KpiRvqrKx0V9+erV1CNkpWzYhW/Qyc6aT8rEyCrvauWSYGZK2ia3o7vd3akF07acHAFpOA==" saltValue="yVW9XmDwTqEnmpSGai0KYg==" spinCount="100000" sqref="E6:H6" name="Range1_3_21"/>
  </protectedRanges>
  <conditionalFormatting sqref="F2">
    <cfRule type="top10" dxfId="34" priority="33" rank="1"/>
  </conditionalFormatting>
  <conditionalFormatting sqref="I2">
    <cfRule type="top10" dxfId="33" priority="30" rank="1"/>
    <cfRule type="top10" dxfId="32" priority="35" rank="1"/>
  </conditionalFormatting>
  <conditionalFormatting sqref="E2">
    <cfRule type="top10" dxfId="31" priority="34" rank="1"/>
  </conditionalFormatting>
  <conditionalFormatting sqref="G2">
    <cfRule type="top10" dxfId="30" priority="32" rank="1"/>
  </conditionalFormatting>
  <conditionalFormatting sqref="H2">
    <cfRule type="top10" dxfId="29" priority="31" rank="1"/>
  </conditionalFormatting>
  <conditionalFormatting sqref="J2">
    <cfRule type="top10" dxfId="28" priority="29" rank="1"/>
  </conditionalFormatting>
  <conditionalFormatting sqref="F3">
    <cfRule type="top10" dxfId="27" priority="22" rank="1"/>
  </conditionalFormatting>
  <conditionalFormatting sqref="I3">
    <cfRule type="top10" dxfId="26" priority="23" rank="1"/>
    <cfRule type="top10" dxfId="25" priority="24" rank="1"/>
  </conditionalFormatting>
  <conditionalFormatting sqref="E3">
    <cfRule type="top10" dxfId="24" priority="25" rank="1"/>
  </conditionalFormatting>
  <conditionalFormatting sqref="G3">
    <cfRule type="top10" dxfId="23" priority="26" rank="1"/>
  </conditionalFormatting>
  <conditionalFormatting sqref="H3">
    <cfRule type="top10" dxfId="22" priority="27" rank="1"/>
  </conditionalFormatting>
  <conditionalFormatting sqref="J3">
    <cfRule type="top10" dxfId="21" priority="28" rank="1"/>
  </conditionalFormatting>
  <conditionalFormatting sqref="F4">
    <cfRule type="top10" dxfId="20" priority="19" rank="1"/>
  </conditionalFormatting>
  <conditionalFormatting sqref="I4">
    <cfRule type="top10" dxfId="19" priority="16" rank="1"/>
    <cfRule type="top10" dxfId="18" priority="21" rank="1"/>
  </conditionalFormatting>
  <conditionalFormatting sqref="E4">
    <cfRule type="top10" dxfId="17" priority="20" rank="1"/>
  </conditionalFormatting>
  <conditionalFormatting sqref="G4">
    <cfRule type="top10" dxfId="16" priority="18" rank="1"/>
  </conditionalFormatting>
  <conditionalFormatting sqref="H4">
    <cfRule type="top10" dxfId="15" priority="17" rank="1"/>
  </conditionalFormatting>
  <conditionalFormatting sqref="J4">
    <cfRule type="top10" dxfId="14" priority="15" rank="1"/>
  </conditionalFormatting>
  <conditionalFormatting sqref="F5">
    <cfRule type="top10" dxfId="13" priority="12" rank="1"/>
  </conditionalFormatting>
  <conditionalFormatting sqref="I5">
    <cfRule type="top10" dxfId="12" priority="9" rank="1"/>
    <cfRule type="top10" dxfId="11" priority="14" rank="1"/>
  </conditionalFormatting>
  <conditionalFormatting sqref="E5">
    <cfRule type="top10" dxfId="10" priority="13" rank="1"/>
  </conditionalFormatting>
  <conditionalFormatting sqref="G5">
    <cfRule type="top10" dxfId="9" priority="11" rank="1"/>
  </conditionalFormatting>
  <conditionalFormatting sqref="H5">
    <cfRule type="top10" dxfId="8" priority="10" rank="1"/>
  </conditionalFormatting>
  <conditionalFormatting sqref="J5">
    <cfRule type="top10" dxfId="7" priority="8" rank="1"/>
  </conditionalFormatting>
  <conditionalFormatting sqref="F6">
    <cfRule type="top10" dxfId="6" priority="5" rank="1"/>
  </conditionalFormatting>
  <conditionalFormatting sqref="I6">
    <cfRule type="top10" dxfId="5" priority="2" rank="1"/>
    <cfRule type="top10" dxfId="4" priority="7" rank="1"/>
  </conditionalFormatting>
  <conditionalFormatting sqref="E6">
    <cfRule type="top10" dxfId="3" priority="6" rank="1"/>
  </conditionalFormatting>
  <conditionalFormatting sqref="G6">
    <cfRule type="top10" dxfId="2" priority="4" rank="1"/>
  </conditionalFormatting>
  <conditionalFormatting sqref="H6">
    <cfRule type="top10" dxfId="1" priority="3" rank="1"/>
  </conditionalFormatting>
  <conditionalFormatting sqref="J6">
    <cfRule type="top10" dxfId="0" priority="1" rank="1"/>
  </conditionalFormatting>
  <hyperlinks>
    <hyperlink ref="Q1" location="'Kentucky Rankings'!A1" display="Back to Ranking" xr:uid="{622C59C0-4F4F-47A9-A039-BDC406379C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8F73F1-D29A-4B5C-9784-9C5460BDD8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B5BC-4693-4B77-B3E8-925F3505D6ED}">
  <sheetPr codeName="Sheet4"/>
  <dimension ref="A1:Q5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45</v>
      </c>
      <c r="C2" s="21">
        <v>44304</v>
      </c>
      <c r="D2" s="22" t="s">
        <v>49</v>
      </c>
      <c r="E2" s="23">
        <v>194</v>
      </c>
      <c r="F2" s="23">
        <v>196</v>
      </c>
      <c r="G2" s="23">
        <v>192</v>
      </c>
      <c r="H2" s="23">
        <v>194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x14ac:dyDescent="0.3">
      <c r="A3" s="19" t="s">
        <v>48</v>
      </c>
      <c r="B3" s="20" t="s">
        <v>45</v>
      </c>
      <c r="C3" s="21">
        <v>44468</v>
      </c>
      <c r="D3" s="22" t="s">
        <v>49</v>
      </c>
      <c r="E3" s="23">
        <v>195</v>
      </c>
      <c r="F3" s="23">
        <v>194</v>
      </c>
      <c r="G3" s="23">
        <v>190</v>
      </c>
      <c r="H3" s="23">
        <v>192</v>
      </c>
      <c r="I3" s="23"/>
      <c r="J3" s="23"/>
      <c r="K3" s="24">
        <v>4</v>
      </c>
      <c r="L3" s="24">
        <v>771</v>
      </c>
      <c r="M3" s="25">
        <v>192.75</v>
      </c>
      <c r="N3" s="26">
        <v>2</v>
      </c>
      <c r="O3" s="27">
        <v>194.75</v>
      </c>
    </row>
    <row r="5" spans="1:17" x14ac:dyDescent="0.3">
      <c r="K5" s="7">
        <f>SUM(K2:K4)</f>
        <v>8</v>
      </c>
      <c r="L5" s="7">
        <f>SUM(L2:L4)</f>
        <v>1547</v>
      </c>
      <c r="M5" s="13">
        <f>SUM(L5/K5)</f>
        <v>193.375</v>
      </c>
      <c r="N5" s="7">
        <f>SUM(N2:N4)</f>
        <v>4</v>
      </c>
      <c r="O5" s="13">
        <f>SUM(M5+N5)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_60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4_1"/>
  </protectedRanges>
  <conditionalFormatting sqref="F2">
    <cfRule type="top10" dxfId="1951" priority="12" rank="1"/>
  </conditionalFormatting>
  <conditionalFormatting sqref="I2">
    <cfRule type="top10" dxfId="1950" priority="9" rank="1"/>
    <cfRule type="top10" dxfId="1949" priority="14" rank="1"/>
  </conditionalFormatting>
  <conditionalFormatting sqref="E2">
    <cfRule type="top10" dxfId="1948" priority="13" rank="1"/>
  </conditionalFormatting>
  <conditionalFormatting sqref="G2">
    <cfRule type="top10" dxfId="1947" priority="11" rank="1"/>
  </conditionalFormatting>
  <conditionalFormatting sqref="H2">
    <cfRule type="top10" dxfId="1946" priority="10" rank="1"/>
  </conditionalFormatting>
  <conditionalFormatting sqref="J2">
    <cfRule type="top10" dxfId="1945" priority="8" rank="1"/>
  </conditionalFormatting>
  <conditionalFormatting sqref="F3">
    <cfRule type="top10" dxfId="1944" priority="5" rank="1"/>
  </conditionalFormatting>
  <conditionalFormatting sqref="I3">
    <cfRule type="top10" dxfId="1943" priority="2" rank="1"/>
    <cfRule type="top10" dxfId="1942" priority="7" rank="1"/>
  </conditionalFormatting>
  <conditionalFormatting sqref="E3">
    <cfRule type="top10" dxfId="1941" priority="6" rank="1"/>
  </conditionalFormatting>
  <conditionalFormatting sqref="G3">
    <cfRule type="top10" dxfId="1940" priority="4" rank="1"/>
  </conditionalFormatting>
  <conditionalFormatting sqref="H3">
    <cfRule type="top10" dxfId="1939" priority="3" rank="1"/>
  </conditionalFormatting>
  <conditionalFormatting sqref="J3">
    <cfRule type="top10" dxfId="1938" priority="1" rank="1"/>
  </conditionalFormatting>
  <hyperlinks>
    <hyperlink ref="Q1" location="'Kentucky Rankings'!A1" display="Back to Ranking" xr:uid="{C1338155-94C1-408B-8F82-142280BF21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1585C0-74DC-42CA-983F-C2D38613E8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DDFF-78B9-48E4-897B-BC00CD1A9483}">
  <sheetPr codeName="Sheet5"/>
  <dimension ref="A1:Q5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42</v>
      </c>
      <c r="C2" s="21">
        <v>44304</v>
      </c>
      <c r="D2" s="22" t="s">
        <v>49</v>
      </c>
      <c r="E2" s="23">
        <v>191</v>
      </c>
      <c r="F2" s="23">
        <v>199</v>
      </c>
      <c r="G2" s="23">
        <v>195</v>
      </c>
      <c r="H2" s="23">
        <v>198</v>
      </c>
      <c r="I2" s="23"/>
      <c r="J2" s="23"/>
      <c r="K2" s="24">
        <v>4</v>
      </c>
      <c r="L2" s="24">
        <v>783</v>
      </c>
      <c r="M2" s="25">
        <v>195.75</v>
      </c>
      <c r="N2" s="26">
        <v>2</v>
      </c>
      <c r="O2" s="27">
        <v>197.75</v>
      </c>
    </row>
    <row r="3" spans="1:17" x14ac:dyDescent="0.3">
      <c r="A3" s="19" t="s">
        <v>48</v>
      </c>
      <c r="B3" s="20" t="s">
        <v>42</v>
      </c>
      <c r="C3" s="21">
        <v>44486</v>
      </c>
      <c r="D3" s="22" t="s">
        <v>58</v>
      </c>
      <c r="E3" s="23">
        <v>195</v>
      </c>
      <c r="F3" s="23">
        <v>191</v>
      </c>
      <c r="G3" s="23">
        <v>199</v>
      </c>
      <c r="H3" s="23">
        <v>197</v>
      </c>
      <c r="I3" s="23">
        <v>198</v>
      </c>
      <c r="J3" s="23">
        <v>198</v>
      </c>
      <c r="K3" s="24">
        <v>6</v>
      </c>
      <c r="L3" s="24">
        <v>1178</v>
      </c>
      <c r="M3" s="25">
        <v>196.33333333333334</v>
      </c>
      <c r="N3" s="26">
        <v>14</v>
      </c>
      <c r="O3" s="27">
        <v>210.33333333333334</v>
      </c>
    </row>
    <row r="5" spans="1:17" x14ac:dyDescent="0.3">
      <c r="K5" s="7">
        <f>SUM(K2:K4)</f>
        <v>10</v>
      </c>
      <c r="L5" s="7">
        <f>SUM(L2:L4)</f>
        <v>1961</v>
      </c>
      <c r="M5" s="13">
        <f>SUM(L5/K5)</f>
        <v>196.1</v>
      </c>
      <c r="N5" s="7">
        <f>SUM(N2:N4)</f>
        <v>16</v>
      </c>
      <c r="O5" s="13">
        <f>SUM(M5+N5)</f>
        <v>212.1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5"/>
    <protectedRange algorithmName="SHA-512" hashValue="ON39YdpmFHfN9f47KpiRvqrKx0V9+erV1CNkpWzYhW/Qyc6aT8rEyCrvauWSYGZK2ia3o7vd3akF07acHAFpOA==" saltValue="yVW9XmDwTqEnmpSGai0KYg==" spinCount="100000" sqref="D3" name="Range1_1_65"/>
    <protectedRange algorithmName="SHA-512" hashValue="ON39YdpmFHfN9f47KpiRvqrKx0V9+erV1CNkpWzYhW/Qyc6aT8rEyCrvauWSYGZK2ia3o7vd3akF07acHAFpOA==" saltValue="yVW9XmDwTqEnmpSGai0KYg==" spinCount="100000" sqref="E3:H3" name="Range1_3_21"/>
  </protectedRanges>
  <conditionalFormatting sqref="F2">
    <cfRule type="top10" dxfId="1937" priority="12" rank="1"/>
  </conditionalFormatting>
  <conditionalFormatting sqref="I2">
    <cfRule type="top10" dxfId="1936" priority="9" rank="1"/>
    <cfRule type="top10" dxfId="1935" priority="14" rank="1"/>
  </conditionalFormatting>
  <conditionalFormatting sqref="E2">
    <cfRule type="top10" dxfId="1934" priority="13" rank="1"/>
  </conditionalFormatting>
  <conditionalFormatting sqref="G2">
    <cfRule type="top10" dxfId="1933" priority="11" rank="1"/>
  </conditionalFormatting>
  <conditionalFormatting sqref="H2">
    <cfRule type="top10" dxfId="1932" priority="10" rank="1"/>
  </conditionalFormatting>
  <conditionalFormatting sqref="J2">
    <cfRule type="top10" dxfId="1931" priority="8" rank="1"/>
  </conditionalFormatting>
  <conditionalFormatting sqref="F3">
    <cfRule type="top10" dxfId="1930" priority="5" rank="1"/>
  </conditionalFormatting>
  <conditionalFormatting sqref="I3">
    <cfRule type="top10" dxfId="1929" priority="2" rank="1"/>
    <cfRule type="top10" dxfId="1928" priority="7" rank="1"/>
  </conditionalFormatting>
  <conditionalFormatting sqref="E3">
    <cfRule type="top10" dxfId="1927" priority="6" rank="1"/>
  </conditionalFormatting>
  <conditionalFormatting sqref="G3">
    <cfRule type="top10" dxfId="1926" priority="4" rank="1"/>
  </conditionalFormatting>
  <conditionalFormatting sqref="H3">
    <cfRule type="top10" dxfId="1925" priority="3" rank="1"/>
  </conditionalFormatting>
  <conditionalFormatting sqref="J3">
    <cfRule type="top10" dxfId="1924" priority="1" rank="1"/>
  </conditionalFormatting>
  <hyperlinks>
    <hyperlink ref="Q1" location="'Kentucky Rankings'!A1" display="Back to Ranking" xr:uid="{414AC0F0-BAA9-4E26-AF1D-7670AEA5A5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944020-314B-4716-A3A8-3B96490B29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48E9-D26B-4DCE-8848-66F67F6EA441}">
  <sheetPr codeName="Sheet6"/>
  <dimension ref="A1:Q10"/>
  <sheetViews>
    <sheetView workbookViewId="0">
      <selection activeCell="A8" sqref="A8:O8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48</v>
      </c>
      <c r="B2" s="20" t="s">
        <v>37</v>
      </c>
      <c r="C2" s="21">
        <v>44304</v>
      </c>
      <c r="D2" s="22" t="s">
        <v>49</v>
      </c>
      <c r="E2" s="23">
        <v>199</v>
      </c>
      <c r="F2" s="23">
        <v>196</v>
      </c>
      <c r="G2" s="23">
        <v>198</v>
      </c>
      <c r="H2" s="23">
        <v>196</v>
      </c>
      <c r="I2" s="23"/>
      <c r="J2" s="23"/>
      <c r="K2" s="24">
        <v>4</v>
      </c>
      <c r="L2" s="24">
        <v>789</v>
      </c>
      <c r="M2" s="25">
        <v>197.25</v>
      </c>
      <c r="N2" s="26">
        <v>2</v>
      </c>
      <c r="O2" s="27">
        <v>199.25</v>
      </c>
    </row>
    <row r="3" spans="1:17" x14ac:dyDescent="0.3">
      <c r="A3" s="19" t="s">
        <v>48</v>
      </c>
      <c r="B3" s="20" t="s">
        <v>37</v>
      </c>
      <c r="C3" s="21">
        <v>44353</v>
      </c>
      <c r="D3" s="22" t="s">
        <v>49</v>
      </c>
      <c r="E3" s="23">
        <v>188</v>
      </c>
      <c r="F3" s="23">
        <v>191</v>
      </c>
      <c r="G3" s="23">
        <v>194</v>
      </c>
      <c r="H3" s="23">
        <v>191</v>
      </c>
      <c r="I3" s="23">
        <v>192</v>
      </c>
      <c r="J3" s="23">
        <v>195</v>
      </c>
      <c r="K3" s="24">
        <v>6</v>
      </c>
      <c r="L3" s="24">
        <v>1151</v>
      </c>
      <c r="M3" s="25">
        <v>191.83333333333334</v>
      </c>
      <c r="N3" s="26">
        <v>4</v>
      </c>
      <c r="O3" s="27">
        <v>195.83333333333334</v>
      </c>
    </row>
    <row r="4" spans="1:17" x14ac:dyDescent="0.3">
      <c r="A4" s="19" t="s">
        <v>48</v>
      </c>
      <c r="B4" s="20" t="s">
        <v>37</v>
      </c>
      <c r="C4" s="21">
        <v>44370</v>
      </c>
      <c r="D4" s="22" t="s">
        <v>49</v>
      </c>
      <c r="E4" s="23">
        <v>192</v>
      </c>
      <c r="F4" s="23">
        <v>195</v>
      </c>
      <c r="G4" s="23">
        <v>196</v>
      </c>
      <c r="H4" s="23">
        <v>196</v>
      </c>
      <c r="I4" s="23"/>
      <c r="J4" s="23"/>
      <c r="K4" s="24">
        <v>4</v>
      </c>
      <c r="L4" s="24">
        <v>779</v>
      </c>
      <c r="M4" s="25">
        <v>194.75</v>
      </c>
      <c r="N4" s="26">
        <v>2</v>
      </c>
      <c r="O4" s="27">
        <v>196.75</v>
      </c>
    </row>
    <row r="5" spans="1:17" x14ac:dyDescent="0.3">
      <c r="A5" s="19" t="s">
        <v>48</v>
      </c>
      <c r="B5" s="20" t="s">
        <v>37</v>
      </c>
      <c r="C5" s="21">
        <v>44405</v>
      </c>
      <c r="D5" s="22" t="s">
        <v>49</v>
      </c>
      <c r="E5" s="23">
        <v>196</v>
      </c>
      <c r="F5" s="23">
        <v>195</v>
      </c>
      <c r="G5" s="23">
        <v>193</v>
      </c>
      <c r="H5" s="23">
        <v>197</v>
      </c>
      <c r="I5" s="23"/>
      <c r="J5" s="23"/>
      <c r="K5" s="24">
        <v>4</v>
      </c>
      <c r="L5" s="24">
        <v>781</v>
      </c>
      <c r="M5" s="25">
        <v>195.25</v>
      </c>
      <c r="N5" s="26">
        <v>2</v>
      </c>
      <c r="O5" s="27">
        <v>197.25</v>
      </c>
    </row>
    <row r="6" spans="1:17" x14ac:dyDescent="0.3">
      <c r="A6" s="19" t="s">
        <v>48</v>
      </c>
      <c r="B6" s="20" t="s">
        <v>37</v>
      </c>
      <c r="C6" s="21">
        <v>44416</v>
      </c>
      <c r="D6" s="22" t="s">
        <v>49</v>
      </c>
      <c r="E6" s="23">
        <v>194</v>
      </c>
      <c r="F6" s="23">
        <v>196</v>
      </c>
      <c r="G6" s="23">
        <v>196</v>
      </c>
      <c r="H6" s="23">
        <v>196</v>
      </c>
      <c r="I6" s="23"/>
      <c r="J6" s="23"/>
      <c r="K6" s="24">
        <v>4</v>
      </c>
      <c r="L6" s="24">
        <v>782</v>
      </c>
      <c r="M6" s="25">
        <v>195.5</v>
      </c>
      <c r="N6" s="26">
        <v>4</v>
      </c>
      <c r="O6" s="27">
        <v>199.5</v>
      </c>
    </row>
    <row r="7" spans="1:17" x14ac:dyDescent="0.3">
      <c r="A7" s="19" t="s">
        <v>48</v>
      </c>
      <c r="B7" s="20" t="s">
        <v>37</v>
      </c>
      <c r="C7" s="21">
        <v>44429</v>
      </c>
      <c r="D7" s="22" t="s">
        <v>58</v>
      </c>
      <c r="E7" s="23">
        <v>198</v>
      </c>
      <c r="F7" s="23">
        <v>192</v>
      </c>
      <c r="G7" s="23">
        <v>194</v>
      </c>
      <c r="H7" s="23">
        <v>195</v>
      </c>
      <c r="I7" s="23"/>
      <c r="J7" s="23"/>
      <c r="K7" s="24">
        <v>4</v>
      </c>
      <c r="L7" s="24">
        <v>779</v>
      </c>
      <c r="M7" s="25">
        <v>194.75</v>
      </c>
      <c r="N7" s="26">
        <v>2</v>
      </c>
      <c r="O7" s="27">
        <v>196.75</v>
      </c>
    </row>
    <row r="8" spans="1:17" x14ac:dyDescent="0.3">
      <c r="A8" s="19" t="s">
        <v>48</v>
      </c>
      <c r="B8" s="20" t="s">
        <v>37</v>
      </c>
      <c r="C8" s="21">
        <v>44451</v>
      </c>
      <c r="D8" s="22" t="s">
        <v>49</v>
      </c>
      <c r="E8" s="23">
        <v>198</v>
      </c>
      <c r="F8" s="23">
        <v>196</v>
      </c>
      <c r="G8" s="23">
        <v>197</v>
      </c>
      <c r="H8" s="23">
        <v>193</v>
      </c>
      <c r="I8" s="23">
        <v>193</v>
      </c>
      <c r="J8" s="23">
        <v>193</v>
      </c>
      <c r="K8" s="24">
        <v>6</v>
      </c>
      <c r="L8" s="24">
        <v>1170</v>
      </c>
      <c r="M8" s="25">
        <v>195</v>
      </c>
      <c r="N8" s="26">
        <v>4</v>
      </c>
      <c r="O8" s="27">
        <v>199</v>
      </c>
    </row>
    <row r="10" spans="1:17" x14ac:dyDescent="0.3">
      <c r="K10" s="7">
        <f>SUM(K2:K9)</f>
        <v>32</v>
      </c>
      <c r="L10" s="7">
        <f>SUM(L2:L9)</f>
        <v>6231</v>
      </c>
      <c r="M10" s="13">
        <f>SUM(L10/K10)</f>
        <v>194.71875</v>
      </c>
      <c r="N10" s="7">
        <f>SUM(N2:N9)</f>
        <v>20</v>
      </c>
      <c r="O10" s="13">
        <f>SUM(M10+N10)</f>
        <v>214.71875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I6:J6 B6:C6" name="Range1_51"/>
    <protectedRange algorithmName="SHA-512" hashValue="ON39YdpmFHfN9f47KpiRvqrKx0V9+erV1CNkpWzYhW/Qyc6aT8rEyCrvauWSYGZK2ia3o7vd3akF07acHAFpOA==" saltValue="yVW9XmDwTqEnmpSGai0KYg==" spinCount="100000" sqref="D6" name="Range1_1_42"/>
    <protectedRange algorithmName="SHA-512" hashValue="ON39YdpmFHfN9f47KpiRvqrKx0V9+erV1CNkpWzYhW/Qyc6aT8rEyCrvauWSYGZK2ia3o7vd3akF07acHAFpOA==" saltValue="yVW9XmDwTqEnmpSGai0KYg==" spinCount="100000" sqref="E6:H6" name="Range1_3_15"/>
    <protectedRange algorithmName="SHA-512" hashValue="ON39YdpmFHfN9f47KpiRvqrKx0V9+erV1CNkpWzYhW/Qyc6aT8rEyCrvauWSYGZK2ia3o7vd3akF07acHAFpOA==" saltValue="yVW9XmDwTqEnmpSGai0KYg==" spinCount="100000" sqref="I7:J7 B7:C7" name="Range1_55"/>
    <protectedRange algorithmName="SHA-512" hashValue="ON39YdpmFHfN9f47KpiRvqrKx0V9+erV1CNkpWzYhW/Qyc6aT8rEyCrvauWSYGZK2ia3o7vd3akF07acHAFpOA==" saltValue="yVW9XmDwTqEnmpSGai0KYg==" spinCount="100000" sqref="D7" name="Range1_1_46"/>
    <protectedRange algorithmName="SHA-512" hashValue="ON39YdpmFHfN9f47KpiRvqrKx0V9+erV1CNkpWzYhW/Qyc6aT8rEyCrvauWSYGZK2ia3o7vd3akF07acHAFpOA==" saltValue="yVW9XmDwTqEnmpSGai0KYg==" spinCount="100000" sqref="E7:H7" name="Range1_3_16"/>
    <protectedRange algorithmName="SHA-512" hashValue="ON39YdpmFHfN9f47KpiRvqrKx0V9+erV1CNkpWzYhW/Qyc6aT8rEyCrvauWSYGZK2ia3o7vd3akF07acHAFpOA==" saltValue="yVW9XmDwTqEnmpSGai0KYg==" spinCount="100000" sqref="I8:J8 B8:C8" name="Range1_62"/>
    <protectedRange algorithmName="SHA-512" hashValue="ON39YdpmFHfN9f47KpiRvqrKx0V9+erV1CNkpWzYhW/Qyc6aT8rEyCrvauWSYGZK2ia3o7vd3akF07acHAFpOA==" saltValue="yVW9XmDwTqEnmpSGai0KYg==" spinCount="100000" sqref="D8" name="Range1_1_53"/>
    <protectedRange algorithmName="SHA-512" hashValue="ON39YdpmFHfN9f47KpiRvqrKx0V9+erV1CNkpWzYhW/Qyc6aT8rEyCrvauWSYGZK2ia3o7vd3akF07acHAFpOA==" saltValue="yVW9XmDwTqEnmpSGai0KYg==" spinCount="100000" sqref="E8:H8" name="Range1_3_18"/>
  </protectedRanges>
  <conditionalFormatting sqref="F2">
    <cfRule type="top10" dxfId="1923" priority="47" rank="1"/>
  </conditionalFormatting>
  <conditionalFormatting sqref="I2">
    <cfRule type="top10" dxfId="1922" priority="44" rank="1"/>
    <cfRule type="top10" dxfId="1921" priority="49" rank="1"/>
  </conditionalFormatting>
  <conditionalFormatting sqref="E2">
    <cfRule type="top10" dxfId="1920" priority="48" rank="1"/>
  </conditionalFormatting>
  <conditionalFormatting sqref="G2">
    <cfRule type="top10" dxfId="1919" priority="46" rank="1"/>
  </conditionalFormatting>
  <conditionalFormatting sqref="H2">
    <cfRule type="top10" dxfId="1918" priority="45" rank="1"/>
  </conditionalFormatting>
  <conditionalFormatting sqref="J2">
    <cfRule type="top10" dxfId="1917" priority="43" rank="1"/>
  </conditionalFormatting>
  <conditionalFormatting sqref="F3">
    <cfRule type="top10" dxfId="1916" priority="40" rank="1"/>
  </conditionalFormatting>
  <conditionalFormatting sqref="I3">
    <cfRule type="top10" dxfId="1915" priority="37" rank="1"/>
    <cfRule type="top10" dxfId="1914" priority="42" rank="1"/>
  </conditionalFormatting>
  <conditionalFormatting sqref="E3">
    <cfRule type="top10" dxfId="1913" priority="41" rank="1"/>
  </conditionalFormatting>
  <conditionalFormatting sqref="G3">
    <cfRule type="top10" dxfId="1912" priority="39" rank="1"/>
  </conditionalFormatting>
  <conditionalFormatting sqref="H3">
    <cfRule type="top10" dxfId="1911" priority="38" rank="1"/>
  </conditionalFormatting>
  <conditionalFormatting sqref="J3">
    <cfRule type="top10" dxfId="1910" priority="36" rank="1"/>
  </conditionalFormatting>
  <conditionalFormatting sqref="F4">
    <cfRule type="top10" dxfId="1909" priority="33" rank="1"/>
  </conditionalFormatting>
  <conditionalFormatting sqref="I4">
    <cfRule type="top10" dxfId="1908" priority="30" rank="1"/>
    <cfRule type="top10" dxfId="1907" priority="35" rank="1"/>
  </conditionalFormatting>
  <conditionalFormatting sqref="E4">
    <cfRule type="top10" dxfId="1906" priority="34" rank="1"/>
  </conditionalFormatting>
  <conditionalFormatting sqref="G4">
    <cfRule type="top10" dxfId="1905" priority="32" rank="1"/>
  </conditionalFormatting>
  <conditionalFormatting sqref="H4">
    <cfRule type="top10" dxfId="1904" priority="31" rank="1"/>
  </conditionalFormatting>
  <conditionalFormatting sqref="J4">
    <cfRule type="top10" dxfId="1903" priority="29" rank="1"/>
  </conditionalFormatting>
  <conditionalFormatting sqref="F5">
    <cfRule type="top10" dxfId="1902" priority="26" rank="1"/>
  </conditionalFormatting>
  <conditionalFormatting sqref="I5">
    <cfRule type="top10" dxfId="1901" priority="23" rank="1"/>
    <cfRule type="top10" dxfId="1900" priority="28" rank="1"/>
  </conditionalFormatting>
  <conditionalFormatting sqref="E5">
    <cfRule type="top10" dxfId="1899" priority="27" rank="1"/>
  </conditionalFormatting>
  <conditionalFormatting sqref="G5">
    <cfRule type="top10" dxfId="1898" priority="25" rank="1"/>
  </conditionalFormatting>
  <conditionalFormatting sqref="H5">
    <cfRule type="top10" dxfId="1897" priority="24" rank="1"/>
  </conditionalFormatting>
  <conditionalFormatting sqref="J5">
    <cfRule type="top10" dxfId="1896" priority="22" rank="1"/>
  </conditionalFormatting>
  <conditionalFormatting sqref="F6">
    <cfRule type="top10" dxfId="1895" priority="19" rank="1"/>
  </conditionalFormatting>
  <conditionalFormatting sqref="I6">
    <cfRule type="top10" dxfId="1894" priority="16" rank="1"/>
    <cfRule type="top10" dxfId="1893" priority="21" rank="1"/>
  </conditionalFormatting>
  <conditionalFormatting sqref="E6">
    <cfRule type="top10" dxfId="1892" priority="20" rank="1"/>
  </conditionalFormatting>
  <conditionalFormatting sqref="G6">
    <cfRule type="top10" dxfId="1891" priority="18" rank="1"/>
  </conditionalFormatting>
  <conditionalFormatting sqref="H6">
    <cfRule type="top10" dxfId="1890" priority="17" rank="1"/>
  </conditionalFormatting>
  <conditionalFormatting sqref="J6">
    <cfRule type="top10" dxfId="1889" priority="15" rank="1"/>
  </conditionalFormatting>
  <conditionalFormatting sqref="F7">
    <cfRule type="top10" dxfId="1888" priority="12" rank="1"/>
  </conditionalFormatting>
  <conditionalFormatting sqref="I7">
    <cfRule type="top10" dxfId="1887" priority="9" rank="1"/>
    <cfRule type="top10" dxfId="1886" priority="14" rank="1"/>
  </conditionalFormatting>
  <conditionalFormatting sqref="E7">
    <cfRule type="top10" dxfId="1885" priority="13" rank="1"/>
  </conditionalFormatting>
  <conditionalFormatting sqref="G7">
    <cfRule type="top10" dxfId="1884" priority="11" rank="1"/>
  </conditionalFormatting>
  <conditionalFormatting sqref="H7">
    <cfRule type="top10" dxfId="1883" priority="10" rank="1"/>
  </conditionalFormatting>
  <conditionalFormatting sqref="J7">
    <cfRule type="top10" dxfId="1882" priority="8" rank="1"/>
  </conditionalFormatting>
  <conditionalFormatting sqref="F8">
    <cfRule type="top10" dxfId="1881" priority="5" rank="1"/>
  </conditionalFormatting>
  <conditionalFormatting sqref="I8">
    <cfRule type="top10" dxfId="1880" priority="2" rank="1"/>
    <cfRule type="top10" dxfId="1879" priority="7" rank="1"/>
  </conditionalFormatting>
  <conditionalFormatting sqref="E8">
    <cfRule type="top10" dxfId="1878" priority="6" rank="1"/>
  </conditionalFormatting>
  <conditionalFormatting sqref="G8">
    <cfRule type="top10" dxfId="1877" priority="4" rank="1"/>
  </conditionalFormatting>
  <conditionalFormatting sqref="H8">
    <cfRule type="top10" dxfId="1876" priority="3" rank="1"/>
  </conditionalFormatting>
  <conditionalFormatting sqref="J8">
    <cfRule type="top10" dxfId="1875" priority="1" rank="1"/>
  </conditionalFormatting>
  <hyperlinks>
    <hyperlink ref="Q1" location="'Kentucky Rankings'!A1" display="Back to Ranking" xr:uid="{367E6FF3-B7B2-4C3C-9757-CEC4E43D2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7AAC6-7E04-41F7-9596-13FD0250C6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82CA-AA3A-4320-9C78-40DE9EF2FD77}">
  <sheetPr codeName="Sheet42"/>
  <dimension ref="A1:Q4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3">
      <c r="A2" s="19" t="s">
        <v>29</v>
      </c>
      <c r="B2" s="20" t="s">
        <v>76</v>
      </c>
      <c r="C2" s="21">
        <v>44359</v>
      </c>
      <c r="D2" s="22" t="s">
        <v>28</v>
      </c>
      <c r="E2" s="23">
        <v>178</v>
      </c>
      <c r="F2" s="23">
        <v>182</v>
      </c>
      <c r="G2" s="23">
        <v>194</v>
      </c>
      <c r="H2" s="23">
        <v>189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4" spans="1:17" x14ac:dyDescent="0.3">
      <c r="K4" s="7">
        <f>SUM(K2:K3)</f>
        <v>4</v>
      </c>
      <c r="L4" s="7">
        <f>SUM(L2:L3)</f>
        <v>743</v>
      </c>
      <c r="M4" s="13">
        <f>SUM(L4/K4)</f>
        <v>185.75</v>
      </c>
      <c r="N4" s="7">
        <f>SUM(N2:N3)</f>
        <v>2</v>
      </c>
      <c r="O4" s="13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7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F2">
    <cfRule type="top10" dxfId="1874" priority="5" rank="1"/>
  </conditionalFormatting>
  <conditionalFormatting sqref="G2">
    <cfRule type="top10" dxfId="1873" priority="4" rank="1"/>
  </conditionalFormatting>
  <conditionalFormatting sqref="H2">
    <cfRule type="top10" dxfId="1872" priority="3" rank="1"/>
  </conditionalFormatting>
  <conditionalFormatting sqref="E2">
    <cfRule type="top10" dxfId="1871" priority="6" rank="1"/>
  </conditionalFormatting>
  <conditionalFormatting sqref="I2">
    <cfRule type="top10" dxfId="1870" priority="1" rank="1"/>
  </conditionalFormatting>
  <conditionalFormatting sqref="J2">
    <cfRule type="top10" dxfId="1869" priority="2" rank="1"/>
  </conditionalFormatting>
  <hyperlinks>
    <hyperlink ref="Q1" location="'Kentucky Rankings'!A1" display="Back to Ranking" xr:uid="{02A73D50-A04F-46A4-BD03-5690E2ED70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AFBC49-A20E-4B74-825F-490FE6095E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Kentucky Rankings</vt:lpstr>
      <vt:lpstr>Adam Plummer</vt:lpstr>
      <vt:lpstr>Ann Tucker</vt:lpstr>
      <vt:lpstr>Bill Smith</vt:lpstr>
      <vt:lpstr>Brad Patton</vt:lpstr>
      <vt:lpstr>Chris Bradley</vt:lpstr>
      <vt:lpstr>Chris Helton</vt:lpstr>
      <vt:lpstr>David Buckley</vt:lpstr>
      <vt:lpstr>Dan Persful</vt:lpstr>
      <vt:lpstr>Dave Tomlinson</vt:lpstr>
      <vt:lpstr>David C</vt:lpstr>
      <vt:lpstr>David McGeorge</vt:lpstr>
      <vt:lpstr>Dean Dixon</vt:lpstr>
      <vt:lpstr>Don Wilson</vt:lpstr>
      <vt:lpstr>Doug Gates</vt:lpstr>
      <vt:lpstr>Cecil Combs</vt:lpstr>
      <vt:lpstr>Ethan Wheat</vt:lpstr>
      <vt:lpstr>Emory Viands</vt:lpstr>
      <vt:lpstr>Foster Arvin</vt:lpstr>
      <vt:lpstr>Greg Smetanko</vt:lpstr>
      <vt:lpstr>H I Stroth</vt:lpstr>
      <vt:lpstr>Jamie Compton</vt:lpstr>
      <vt:lpstr>Jeff Lewis</vt:lpstr>
      <vt:lpstr>Jeff Riester</vt:lpstr>
      <vt:lpstr>Jeromy Viands</vt:lpstr>
      <vt:lpstr>Jerry Kendall</vt:lpstr>
      <vt:lpstr>Jill Ashlock</vt:lpstr>
      <vt:lpstr>Jim Pierce</vt:lpstr>
      <vt:lpstr>Jody Campbell</vt:lpstr>
      <vt:lpstr>Joe Jarrell</vt:lpstr>
      <vt:lpstr>John Gardner</vt:lpstr>
      <vt:lpstr>John Plummer</vt:lpstr>
      <vt:lpstr>Jon McGeorge</vt:lpstr>
      <vt:lpstr>Josh McGeorge</vt:lpstr>
      <vt:lpstr>Jud Denniston</vt:lpstr>
      <vt:lpstr>Justin Reister</vt:lpstr>
      <vt:lpstr>Katherine Blackard</vt:lpstr>
      <vt:lpstr>Kenny Huth</vt:lpstr>
      <vt:lpstr>Kyle Ashlock</vt:lpstr>
      <vt:lpstr>Marvin Batliner</vt:lpstr>
      <vt:lpstr>Matthew Strong</vt:lpstr>
      <vt:lpstr>Max Dixon</vt:lpstr>
      <vt:lpstr>Michael Blackard</vt:lpstr>
      <vt:lpstr>Michael Wilson</vt:lpstr>
      <vt:lpstr>Mike Gross</vt:lpstr>
      <vt:lpstr>Pam Gates</vt:lpstr>
      <vt:lpstr>Rick Hahn</vt:lpstr>
      <vt:lpstr>Steve DuVall</vt:lpstr>
      <vt:lpstr>Steve Gilliam</vt:lpstr>
      <vt:lpstr>Tao Irtz</vt:lpstr>
      <vt:lpstr>Thomas Murrell</vt:lpstr>
      <vt:lpstr>Tim Cross</vt:lpstr>
      <vt:lpstr>Wallace Smallwood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2021-11-03T18:16:03Z</dcterms:modified>
</cp:coreProperties>
</file>