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3\Texas 2023\"/>
    </mc:Choice>
  </mc:AlternateContent>
  <xr:revisionPtr revIDLastSave="0" documentId="13_ncr:1_{CA51372A-87E6-4A9D-9305-78CDD97AF2D6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Texas 2023" sheetId="1" r:id="rId1"/>
    <sheet name="Bella Farias" sheetId="211" r:id="rId2"/>
    <sheet name="Bert Farias" sheetId="131" r:id="rId3"/>
    <sheet name="Bob Alderman" sheetId="214" r:id="rId4"/>
    <sheet name="David Joe" sheetId="180" r:id="rId5"/>
    <sheet name="Jeff Taylor" sheetId="212" r:id="rId6"/>
    <sheet name="Joe Roycle" sheetId="210" r:id="rId7"/>
    <sheet name="Joe Yanez" sheetId="136" r:id="rId8"/>
    <sheet name="Juan Iracheta" sheetId="154" r:id="rId9"/>
    <sheet name="Matt Maley" sheetId="213" r:id="rId10"/>
  </sheets>
  <externalReferences>
    <externalReference r:id="rId11"/>
  </externalReferences>
  <definedNames>
    <definedName name="_xlnm._FilterDatabase" localSheetId="0" hidden="1">'Texas 2023'!$C$11:$H$11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H20" i="1"/>
  <c r="G20" i="1"/>
  <c r="F20" i="1"/>
  <c r="E20" i="1"/>
  <c r="D20" i="1"/>
  <c r="N4" i="214"/>
  <c r="L4" i="214"/>
  <c r="K4" i="214"/>
  <c r="H19" i="1"/>
  <c r="G19" i="1"/>
  <c r="F19" i="1"/>
  <c r="E19" i="1"/>
  <c r="D19" i="1"/>
  <c r="H18" i="1"/>
  <c r="G18" i="1"/>
  <c r="F18" i="1"/>
  <c r="E18" i="1"/>
  <c r="D18" i="1"/>
  <c r="N4" i="213"/>
  <c r="L4" i="213"/>
  <c r="M4" i="213" s="1"/>
  <c r="O4" i="213" s="1"/>
  <c r="K4" i="213"/>
  <c r="H17" i="1"/>
  <c r="G17" i="1"/>
  <c r="F17" i="1"/>
  <c r="E17" i="1"/>
  <c r="D17" i="1"/>
  <c r="N4" i="212"/>
  <c r="L4" i="212"/>
  <c r="M4" i="212" s="1"/>
  <c r="O4" i="212" s="1"/>
  <c r="K4" i="212"/>
  <c r="H16" i="1"/>
  <c r="G16" i="1"/>
  <c r="F16" i="1"/>
  <c r="E16" i="1"/>
  <c r="D16" i="1"/>
  <c r="N4" i="211"/>
  <c r="L4" i="211"/>
  <c r="K4" i="211"/>
  <c r="H14" i="1"/>
  <c r="G14" i="1"/>
  <c r="F14" i="1"/>
  <c r="E14" i="1"/>
  <c r="D14" i="1"/>
  <c r="H15" i="1"/>
  <c r="G15" i="1"/>
  <c r="F15" i="1"/>
  <c r="E15" i="1"/>
  <c r="D15" i="1"/>
  <c r="H12" i="1"/>
  <c r="G12" i="1"/>
  <c r="F12" i="1"/>
  <c r="E12" i="1"/>
  <c r="D12" i="1"/>
  <c r="N4" i="210"/>
  <c r="L4" i="210"/>
  <c r="K4" i="210"/>
  <c r="M4" i="214" l="1"/>
  <c r="O4" i="214" s="1"/>
  <c r="M4" i="211"/>
  <c r="O4" i="211" s="1"/>
  <c r="M4" i="210"/>
  <c r="O4" i="210" s="1"/>
  <c r="L4" i="154" l="1"/>
  <c r="K4" i="154"/>
  <c r="N4" i="154"/>
  <c r="N4" i="180"/>
  <c r="L4" i="180"/>
  <c r="K4" i="180"/>
  <c r="M4" i="180" l="1"/>
  <c r="O4" i="180" s="1"/>
  <c r="M4" i="154"/>
  <c r="O4" i="154" s="1"/>
  <c r="N4" i="136" l="1"/>
  <c r="L4" i="136"/>
  <c r="K4" i="136"/>
  <c r="M4" i="136" l="1"/>
  <c r="O4" i="136" s="1"/>
  <c r="N4" i="131" l="1"/>
  <c r="L4" i="131"/>
  <c r="K4" i="131"/>
  <c r="M4" i="131" l="1"/>
  <c r="O4" i="131" l="1"/>
</calcChain>
</file>

<file path=xl/sharedStrings.xml><?xml version="1.0" encoding="utf-8"?>
<sst xmlns="http://schemas.openxmlformats.org/spreadsheetml/2006/main" count="230" uniqueCount="40">
  <si>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</si>
  <si>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</si>
  <si>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</si>
  <si>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</si>
  <si>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</si>
  <si>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</si>
  <si>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</si>
  <si>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</si>
  <si>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</si>
  <si>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</si>
  <si>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</si>
  <si>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</si>
  <si>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</si>
  <si>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</si>
  <si>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</si>
  <si>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</si>
  <si>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</si>
  <si>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</si>
  <si>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</si>
  <si>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Texas</t>
  </si>
  <si>
    <t># Of Targets</t>
  </si>
  <si>
    <t>Back to Ranking</t>
  </si>
  <si>
    <t>Outlaw Lt</t>
  </si>
  <si>
    <t>Outlaw Lite</t>
  </si>
  <si>
    <t xml:space="preserve"> </t>
  </si>
  <si>
    <t>Bert Farias</t>
  </si>
  <si>
    <t>Joe Yanez</t>
  </si>
  <si>
    <t>Edinburg, TX</t>
  </si>
  <si>
    <t>Juan Iracheta</t>
  </si>
  <si>
    <t>David Joe</t>
  </si>
  <si>
    <t>ABRA OUTLAW LITE RANKING 2023</t>
  </si>
  <si>
    <t>Roycle Joe</t>
  </si>
  <si>
    <t>Joe Roycle</t>
  </si>
  <si>
    <t>Bella Farias</t>
  </si>
  <si>
    <t>Jeff Taylor</t>
  </si>
  <si>
    <t>Matt Maley</t>
  </si>
  <si>
    <t>Bob Alderman</t>
  </si>
  <si>
    <t>ABRA OUTLAW HEAVY RANKING 2023</t>
  </si>
  <si>
    <t>ABRA UNLIMITED 2023</t>
  </si>
  <si>
    <t>ABRA FACTORY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</si>
</sst>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2" fontId="8" fillId="0" borderId="0" xfId="1" applyNumberFormat="1" applyFont="1" applyAlignment="1">
      <alignment horizontal="center"/>
    </xf>
    <xf numFmtId="1" fontId="3" fillId="0" borderId="1" xfId="0" applyNumberFormat="1" applyFont="1" applyBorder="1" applyAlignment="1" applyProtection="1">
      <alignment horizontal="center" wrapText="1"/>
      <protection locked="0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7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32"/>
  <sheetViews>
    <sheetView tabSelected="1" zoomScaleNormal="100" workbookViewId="0">
      <selection activeCell="K23" sqref="K23"/>
    </sheetView>
  </sheetViews>
  <sheetFormatPr defaultColWidth="9.28515625" defaultRowHeight="15" x14ac:dyDescent="0.25"/>
  <cols>
    <col min="1" max="1" width="9.28515625" style="25"/>
    <col min="2" max="2" width="17.28515625" style="25" customWidth="1"/>
    <col min="3" max="3" width="19.7109375" style="25" customWidth="1"/>
    <col min="4" max="4" width="15.7109375" style="25" bestFit="1" customWidth="1"/>
    <col min="5" max="5" width="16.28515625" style="25" bestFit="1" customWidth="1"/>
    <col min="6" max="6" width="9.28515625" style="26"/>
    <col min="7" max="7" width="9.28515625" style="25"/>
    <col min="8" max="8" width="16.28515625" style="26" bestFit="1" customWidth="1"/>
    <col min="9" max="16384" width="9.28515625" style="22"/>
  </cols>
  <sheetData>
    <row r="1" spans="1:8" ht="13.9" x14ac:dyDescent="0.25">
      <c r="A1" s="20" t="s">
        <v>24</v>
      </c>
      <c r="B1" s="20"/>
      <c r="C1" s="20"/>
      <c r="D1" s="20"/>
      <c r="E1" s="20"/>
      <c r="F1" s="21"/>
      <c r="G1" s="20"/>
      <c r="H1" s="21"/>
    </row>
    <row r="2" spans="1:8" ht="28.15" x14ac:dyDescent="0.5">
      <c r="A2" s="20"/>
      <c r="B2" s="20"/>
      <c r="C2" s="23" t="s">
        <v>37</v>
      </c>
      <c r="D2" s="20"/>
      <c r="E2" s="20"/>
      <c r="F2" s="21"/>
      <c r="G2" s="20"/>
      <c r="H2" s="21"/>
    </row>
    <row r="3" spans="1:8" ht="17.45" x14ac:dyDescent="0.3">
      <c r="A3" s="20"/>
      <c r="B3" s="20"/>
      <c r="C3" s="20"/>
      <c r="D3" s="24" t="s">
        <v>19</v>
      </c>
      <c r="E3" s="20"/>
      <c r="F3" s="21"/>
      <c r="G3" s="20"/>
      <c r="H3" s="21"/>
    </row>
    <row r="4" spans="1:8" ht="13.9" x14ac:dyDescent="0.25">
      <c r="A4" s="20"/>
      <c r="B4" s="20"/>
      <c r="C4" s="20"/>
      <c r="D4" s="20"/>
      <c r="E4" s="20"/>
      <c r="F4" s="21"/>
      <c r="G4" s="20"/>
      <c r="H4" s="21"/>
    </row>
    <row r="5" spans="1:8" ht="13.9" x14ac:dyDescent="0.25">
      <c r="A5" s="25" t="s">
        <v>0</v>
      </c>
      <c r="B5" s="25" t="s">
        <v>1</v>
      </c>
      <c r="C5" s="25" t="s">
        <v>2</v>
      </c>
      <c r="D5" s="25" t="s">
        <v>20</v>
      </c>
      <c r="E5" s="25" t="s">
        <v>16</v>
      </c>
      <c r="F5" s="26" t="s">
        <v>17</v>
      </c>
      <c r="G5" s="25" t="s">
        <v>14</v>
      </c>
      <c r="H5" s="26" t="s">
        <v>18</v>
      </c>
    </row>
    <row r="7" spans="1:8" ht="13.9" x14ac:dyDescent="0.25">
      <c r="A7" s="20"/>
      <c r="B7" s="20"/>
      <c r="C7" s="20"/>
      <c r="D7" s="20"/>
      <c r="E7" s="20"/>
      <c r="F7" s="21"/>
      <c r="G7" s="20"/>
      <c r="H7" s="21"/>
    </row>
    <row r="8" spans="1:8" ht="28.15" x14ac:dyDescent="0.5">
      <c r="A8" s="20"/>
      <c r="B8" s="20"/>
      <c r="C8" s="23" t="s">
        <v>30</v>
      </c>
      <c r="D8" s="20"/>
      <c r="E8" s="20"/>
      <c r="F8" s="21"/>
      <c r="G8" s="20"/>
      <c r="H8" s="21"/>
    </row>
    <row r="9" spans="1:8" ht="17.45" x14ac:dyDescent="0.3">
      <c r="A9" s="20"/>
      <c r="B9" s="20"/>
      <c r="C9" s="20"/>
      <c r="D9" s="24" t="s">
        <v>19</v>
      </c>
      <c r="E9" s="20"/>
      <c r="F9" s="21"/>
      <c r="G9" s="20"/>
      <c r="H9" s="21"/>
    </row>
    <row r="10" spans="1:8" ht="13.9" x14ac:dyDescent="0.25">
      <c r="A10" s="20"/>
      <c r="B10" s="20"/>
      <c r="C10" s="20"/>
      <c r="D10" s="20"/>
      <c r="E10" s="20"/>
      <c r="F10" s="21"/>
      <c r="G10" s="20"/>
      <c r="H10" s="21"/>
    </row>
    <row r="11" spans="1:8" ht="13.5" customHeight="1" x14ac:dyDescent="0.25">
      <c r="A11" s="25" t="s">
        <v>0</v>
      </c>
      <c r="B11" s="25" t="s">
        <v>1</v>
      </c>
      <c r="C11" s="25" t="s">
        <v>2</v>
      </c>
      <c r="D11" s="25" t="s">
        <v>20</v>
      </c>
      <c r="E11" s="25" t="s">
        <v>16</v>
      </c>
      <c r="F11" s="26" t="s">
        <v>17</v>
      </c>
      <c r="G11" s="25" t="s">
        <v>14</v>
      </c>
      <c r="H11" s="26" t="s">
        <v>18</v>
      </c>
    </row>
    <row r="12" spans="1:8" ht="13.5" customHeight="1" x14ac:dyDescent="0.25">
      <c r="A12" s="25">
        <v>1</v>
      </c>
      <c r="B12" s="25" t="s">
        <v>23</v>
      </c>
      <c r="C12" s="29" t="s">
        <v>32</v>
      </c>
      <c r="D12" s="28">
        <f>SUM('Joe Roycle'!K4)</f>
        <v>4</v>
      </c>
      <c r="E12" s="28">
        <f>SUM('Joe Roycle'!L4)</f>
        <v>748</v>
      </c>
      <c r="F12" s="26">
        <f>SUM('Joe Roycle'!M4)</f>
        <v>187</v>
      </c>
      <c r="G12" s="28">
        <f>SUM('Joe Roycle'!N4)</f>
        <v>7</v>
      </c>
      <c r="H12" s="26">
        <f>SUM('Joe Roycle'!O4)</f>
        <v>194</v>
      </c>
    </row>
    <row r="13" spans="1:8" ht="13.5" customHeight="1" x14ac:dyDescent="0.25">
      <c r="A13" s="25">
        <v>2</v>
      </c>
      <c r="B13" s="25" t="s">
        <v>23</v>
      </c>
      <c r="C13" s="27" t="s">
        <v>29</v>
      </c>
      <c r="D13" s="28">
        <f>SUM('David Joe'!K4)</f>
        <v>4</v>
      </c>
      <c r="E13" s="28">
        <f>SUM('David Joe'!L4)</f>
        <v>742</v>
      </c>
      <c r="F13" s="26">
        <f>SUM('David Joe'!M4)</f>
        <v>185.5</v>
      </c>
      <c r="G13" s="28">
        <f>SUM('David Joe'!N4)</f>
        <v>8</v>
      </c>
      <c r="H13" s="26">
        <f>SUM('David Joe'!O4)</f>
        <v>193.5</v>
      </c>
    </row>
    <row r="14" spans="1:8" x14ac:dyDescent="0.25">
      <c r="A14" s="25">
        <v>3</v>
      </c>
      <c r="B14" s="25" t="s">
        <v>23</v>
      </c>
      <c r="C14" s="29" t="s">
        <v>26</v>
      </c>
      <c r="D14" s="28">
        <f>SUM('Joe Yanez'!K4)</f>
        <v>4</v>
      </c>
      <c r="E14" s="28">
        <f>SUM('Joe Yanez'!L4)</f>
        <v>740</v>
      </c>
      <c r="F14" s="26">
        <f>SUM('Joe Yanez'!M4)</f>
        <v>185</v>
      </c>
      <c r="G14" s="28">
        <f>SUM('Joe Yanez'!N4)</f>
        <v>5</v>
      </c>
      <c r="H14" s="26">
        <f>SUM('Joe Yanez'!O4)</f>
        <v>190</v>
      </c>
    </row>
    <row r="15" spans="1:8" x14ac:dyDescent="0.25">
      <c r="A15" s="25">
        <v>4</v>
      </c>
      <c r="B15" s="25" t="s">
        <v>23</v>
      </c>
      <c r="C15" s="29" t="s">
        <v>25</v>
      </c>
      <c r="D15" s="28">
        <f>SUM('Bert Farias'!K4)</f>
        <v>4</v>
      </c>
      <c r="E15" s="28">
        <f>SUM('Bert Farias'!L4)</f>
        <v>731</v>
      </c>
      <c r="F15" s="26">
        <f>SUM('Bert Farias'!M4)</f>
        <v>182.75</v>
      </c>
      <c r="G15" s="28">
        <f>SUM('Bert Farias'!N4)</f>
        <v>2</v>
      </c>
      <c r="H15" s="26">
        <f>SUM('Bert Farias'!O4)</f>
        <v>184.75</v>
      </c>
    </row>
    <row r="16" spans="1:8" x14ac:dyDescent="0.25">
      <c r="A16" s="25">
        <v>5</v>
      </c>
      <c r="B16" s="25" t="s">
        <v>23</v>
      </c>
      <c r="C16" s="29" t="s">
        <v>33</v>
      </c>
      <c r="D16" s="28">
        <f>SUM('Bella Farias'!K4)</f>
        <v>4</v>
      </c>
      <c r="E16" s="28">
        <f>SUM('Bella Farias'!L4)</f>
        <v>730</v>
      </c>
      <c r="F16" s="26">
        <f>SUM('Bella Farias'!M4)</f>
        <v>182.5</v>
      </c>
      <c r="G16" s="28">
        <f>SUM('Bella Farias'!N4)</f>
        <v>2</v>
      </c>
      <c r="H16" s="26">
        <f>SUM('Bella Farias'!O4)</f>
        <v>184.5</v>
      </c>
    </row>
    <row r="17" spans="1:8 16384:16384" x14ac:dyDescent="0.25">
      <c r="A17" s="25">
        <v>6</v>
      </c>
      <c r="B17" s="25" t="s">
        <v>23</v>
      </c>
      <c r="C17" s="27" t="s">
        <v>34</v>
      </c>
      <c r="D17" s="28">
        <f>SUM('Jeff Taylor'!K4)</f>
        <v>4</v>
      </c>
      <c r="E17" s="28">
        <f>SUM('Jeff Taylor'!L4)</f>
        <v>710</v>
      </c>
      <c r="F17" s="26">
        <f>SUM('Jeff Taylor'!M4)</f>
        <v>177.5</v>
      </c>
      <c r="G17" s="28">
        <f>SUM('Jeff Taylor'!N4)</f>
        <v>2</v>
      </c>
      <c r="H17" s="26">
        <f>SUM('Jeff Taylor'!O4)</f>
        <v>179.5</v>
      </c>
    </row>
    <row r="18" spans="1:8 16384:16384" x14ac:dyDescent="0.25">
      <c r="A18" s="25">
        <v>7</v>
      </c>
      <c r="B18" s="25" t="s">
        <v>23</v>
      </c>
      <c r="C18" s="27" t="s">
        <v>35</v>
      </c>
      <c r="D18" s="32">
        <f>SUM('Matt Maley'!K4)</f>
        <v>4</v>
      </c>
      <c r="E18" s="32">
        <f>SUM('Matt Maley'!L4)</f>
        <v>710</v>
      </c>
      <c r="F18" s="33">
        <f>SUM('Matt Maley'!M4)</f>
        <v>177.5</v>
      </c>
      <c r="G18" s="32">
        <f>SUM('Matt Maley'!N4)</f>
        <v>2</v>
      </c>
      <c r="H18" s="33">
        <f>SUM('Matt Maley'!O4)</f>
        <v>179.5</v>
      </c>
      <c r="XFD18" s="28"/>
    </row>
    <row r="19" spans="1:8 16384:16384" x14ac:dyDescent="0.25">
      <c r="A19" s="25">
        <v>8</v>
      </c>
      <c r="B19" s="25" t="s">
        <v>23</v>
      </c>
      <c r="C19" s="30" t="s">
        <v>28</v>
      </c>
      <c r="D19" s="28">
        <f>SUM('Juan Iracheta'!K4)</f>
        <v>4</v>
      </c>
      <c r="E19" s="28">
        <f>SUM('Juan Iracheta'!L4)</f>
        <v>692</v>
      </c>
      <c r="F19" s="26">
        <f>SUM('Juan Iracheta'!M4)</f>
        <v>173</v>
      </c>
      <c r="G19" s="28">
        <f>SUM('Juan Iracheta'!N4)</f>
        <v>2</v>
      </c>
      <c r="H19" s="26">
        <f>SUM('Juan Iracheta'!O4)</f>
        <v>175</v>
      </c>
    </row>
    <row r="20" spans="1:8 16384:16384" x14ac:dyDescent="0.25">
      <c r="A20" s="25">
        <v>9</v>
      </c>
      <c r="B20" s="25" t="s">
        <v>23</v>
      </c>
      <c r="C20" s="27" t="s">
        <v>36</v>
      </c>
      <c r="D20" s="28">
        <f>SUM('Bob Alderman'!K4)</f>
        <v>4</v>
      </c>
      <c r="E20" s="28">
        <f>SUM('Bob Alderman'!L4)</f>
        <v>521</v>
      </c>
      <c r="F20" s="26">
        <f>SUM('Bob Alderman'!M4)</f>
        <v>130.25</v>
      </c>
      <c r="G20" s="28">
        <f>SUM('Bob Alderman'!N4)</f>
        <v>2</v>
      </c>
      <c r="H20" s="26">
        <f>SUM('Bob Alderman'!O4)</f>
        <v>132.25</v>
      </c>
    </row>
    <row r="21" spans="1:8 16384:16384" x14ac:dyDescent="0.25">
      <c r="C21" s="29"/>
      <c r="D21" s="28"/>
      <c r="E21" s="28"/>
      <c r="G21" s="28"/>
    </row>
    <row r="22" spans="1:8 16384:16384" ht="24" customHeight="1" x14ac:dyDescent="0.25">
      <c r="A22" s="20"/>
      <c r="B22" s="20"/>
      <c r="C22" s="20"/>
      <c r="D22" s="20"/>
      <c r="E22" s="20"/>
      <c r="F22" s="21"/>
      <c r="G22" s="20"/>
      <c r="H22" s="21"/>
    </row>
    <row r="23" spans="1:8 16384:16384" ht="28.15" x14ac:dyDescent="0.5">
      <c r="A23" s="20"/>
      <c r="B23" s="20"/>
      <c r="C23" s="23" t="s">
        <v>38</v>
      </c>
      <c r="D23" s="20"/>
      <c r="E23" s="20"/>
      <c r="F23" s="21"/>
      <c r="G23" s="20"/>
      <c r="H23" s="21"/>
    </row>
    <row r="24" spans="1:8 16384:16384" ht="17.45" x14ac:dyDescent="0.3">
      <c r="A24" s="20"/>
      <c r="B24" s="20"/>
      <c r="C24" s="20"/>
      <c r="D24" s="24" t="s">
        <v>19</v>
      </c>
      <c r="E24" s="20"/>
      <c r="F24" s="21"/>
      <c r="G24" s="20"/>
      <c r="H24" s="21"/>
    </row>
    <row r="25" spans="1:8 16384:16384" ht="13.9" x14ac:dyDescent="0.25">
      <c r="A25" s="20"/>
      <c r="B25" s="20"/>
      <c r="C25" s="20"/>
      <c r="D25" s="20"/>
      <c r="E25" s="20"/>
      <c r="F25" s="21"/>
      <c r="G25" s="20"/>
      <c r="H25" s="21"/>
    </row>
    <row r="26" spans="1:8 16384:16384" ht="13.9" x14ac:dyDescent="0.25">
      <c r="A26" s="25" t="s">
        <v>0</v>
      </c>
      <c r="B26" s="25" t="s">
        <v>1</v>
      </c>
      <c r="C26" s="25" t="s">
        <v>2</v>
      </c>
      <c r="D26" s="25" t="s">
        <v>20</v>
      </c>
      <c r="E26" s="25" t="s">
        <v>16</v>
      </c>
      <c r="F26" s="26" t="s">
        <v>17</v>
      </c>
      <c r="G26" s="25" t="s">
        <v>14</v>
      </c>
      <c r="H26" s="26" t="s">
        <v>18</v>
      </c>
    </row>
    <row r="27" spans="1:8 16384:16384" ht="13.9" x14ac:dyDescent="0.25"/>
    <row r="28" spans="1:8 16384:16384" ht="13.9" x14ac:dyDescent="0.25">
      <c r="A28" s="20"/>
      <c r="B28" s="20"/>
      <c r="C28" s="20"/>
      <c r="D28" s="20"/>
      <c r="E28" s="20"/>
      <c r="F28" s="21"/>
      <c r="G28" s="20"/>
      <c r="H28" s="21"/>
    </row>
    <row r="29" spans="1:8 16384:16384" ht="28.15" x14ac:dyDescent="0.5">
      <c r="A29" s="20"/>
      <c r="B29" s="20"/>
      <c r="C29" s="23" t="s">
        <v>39</v>
      </c>
      <c r="D29" s="20"/>
      <c r="E29" s="20"/>
      <c r="F29" s="21"/>
      <c r="G29" s="20"/>
      <c r="H29" s="21"/>
    </row>
    <row r="30" spans="1:8 16384:16384" ht="17.45" x14ac:dyDescent="0.3">
      <c r="A30" s="20"/>
      <c r="B30" s="20"/>
      <c r="C30" s="20"/>
      <c r="D30" s="24" t="s">
        <v>19</v>
      </c>
      <c r="E30" s="20"/>
      <c r="F30" s="21"/>
      <c r="G30" s="20"/>
      <c r="H30" s="21"/>
    </row>
    <row r="31" spans="1:8 16384:16384" ht="24.6" customHeight="1" x14ac:dyDescent="0.25">
      <c r="A31" s="20"/>
      <c r="B31" s="20"/>
      <c r="C31" s="20"/>
      <c r="D31" s="20"/>
      <c r="E31" s="20"/>
      <c r="F31" s="21"/>
      <c r="G31" s="20"/>
      <c r="H31" s="21"/>
    </row>
    <row r="32" spans="1:8 16384:16384" ht="13.9" x14ac:dyDescent="0.25">
      <c r="A32" s="25" t="s">
        <v>0</v>
      </c>
      <c r="B32" s="25" t="s">
        <v>1</v>
      </c>
      <c r="C32" s="25" t="s">
        <v>2</v>
      </c>
      <c r="D32" s="25" t="s">
        <v>20</v>
      </c>
      <c r="E32" s="25" t="s">
        <v>16</v>
      </c>
      <c r="F32" s="26" t="s">
        <v>17</v>
      </c>
      <c r="G32" s="25" t="s">
        <v>14</v>
      </c>
      <c r="H32" s="26" t="s">
        <v>18</v>
      </c>
    </row>
  </sheetData>
  <sortState xmlns:xlrd2="http://schemas.microsoft.com/office/spreadsheetml/2017/richdata2" ref="C12:H20">
    <sortCondition descending="1" ref="H12:H20"/>
  </sortState>
  <hyperlinks>
    <hyperlink ref="C14" location="'Joe Yanez'!A1" display="Joe Yanez" xr:uid="{4511C957-E10D-45AE-A36D-90E7F5924850}"/>
    <hyperlink ref="C15" location="'Bert Farias'!A1" display="Bert Farias" xr:uid="{0D3CBB32-B2F5-40CC-8D4A-318BB4720CC1}"/>
    <hyperlink ref="C19" location="'Juan Iracheta'!A1" display="Juan Iracheta" xr:uid="{47E6C69E-C942-4A9B-8618-D28A12E5F1AF}"/>
    <hyperlink ref="C17" location="'Jeff Taylor'!A1" display="Jeff Taylor" xr:uid="{698D6EA1-5AF7-4E17-B305-5F0E0F718C1F}"/>
    <hyperlink ref="C16" location="'Bella Farias'!A1" display="Bella Faarias" xr:uid="{DDC86829-E4F1-40B5-A394-76239B6374EE}"/>
    <hyperlink ref="C12" location="'Joe Roycle'!A1" display="Joe Roycle" xr:uid="{BCF64603-8C2B-49F1-8D5C-04530791FD9E}"/>
    <hyperlink ref="C18" location="'Matt Maley'!A1" display="Matt Maley" xr:uid="{F12749F0-4D3D-47A9-AD25-FAA7EB99523E}"/>
    <hyperlink ref="C20" location="'Bob Alderman'!A1" display="Bob Alderman" xr:uid="{94C6E292-3B41-467A-BEB1-DC5E9051F89B}"/>
    <hyperlink ref="C13" location="'David Joe'!A1" display="David Joe" xr:uid="{AB5CE0B5-E004-4EAA-A7E1-77D4A3EA8477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2013C-3DEC-4633-AF7E-2D712530DE62}">
  <dimension ref="A1:Q4"/>
  <sheetViews>
    <sheetView workbookViewId="0">
      <selection activeCell="B27" sqref="B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35</v>
      </c>
      <c r="C2" s="12">
        <v>44940</v>
      </c>
      <c r="D2" s="13" t="s">
        <v>27</v>
      </c>
      <c r="E2" s="14">
        <v>179</v>
      </c>
      <c r="F2" s="14">
        <v>181</v>
      </c>
      <c r="G2" s="14">
        <v>178</v>
      </c>
      <c r="H2" s="14">
        <v>172</v>
      </c>
      <c r="I2" s="14"/>
      <c r="J2" s="14"/>
      <c r="K2" s="15">
        <v>4</v>
      </c>
      <c r="L2" s="15">
        <v>710</v>
      </c>
      <c r="M2" s="16">
        <v>177.5</v>
      </c>
      <c r="N2" s="17">
        <v>2</v>
      </c>
      <c r="O2" s="18">
        <v>179.5</v>
      </c>
    </row>
    <row r="4" spans="1:17" x14ac:dyDescent="0.25">
      <c r="K4" s="8">
        <f>SUM(K2:K3)</f>
        <v>4</v>
      </c>
      <c r="L4" s="8">
        <f>SUM(L2:L3)</f>
        <v>710</v>
      </c>
      <c r="M4" s="7">
        <f>SUM(L4/K4)</f>
        <v>177.5</v>
      </c>
      <c r="N4" s="8">
        <f>SUM(N2:N3)</f>
        <v>2</v>
      </c>
      <c r="O4" s="9">
        <f>SUM(M4+N4)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2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5" priority="1" rank="1"/>
  </conditionalFormatting>
  <conditionalFormatting sqref="I2">
    <cfRule type="top10" dxfId="4" priority="2" rank="1"/>
  </conditionalFormatting>
  <conditionalFormatting sqref="H2">
    <cfRule type="top10" dxfId="3" priority="3" rank="1"/>
  </conditionalFormatting>
  <conditionalFormatting sqref="G2">
    <cfRule type="top10" dxfId="2" priority="4" rank="1"/>
  </conditionalFormatting>
  <conditionalFormatting sqref="F2">
    <cfRule type="top10" dxfId="1" priority="5" rank="1"/>
  </conditionalFormatting>
  <conditionalFormatting sqref="E2">
    <cfRule type="top10" dxfId="0" priority="6" rank="1"/>
  </conditionalFormatting>
  <hyperlinks>
    <hyperlink ref="Q1" location="'Texas 2023'!A1" display="Back to Ranking" xr:uid="{949AF6FA-9257-4911-B89A-8DA6142732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384B5-2F0F-4C60-A0C4-C7C96D91C1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41B20-7FCD-4890-BCE2-5566A842375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33</v>
      </c>
      <c r="C2" s="12">
        <v>44940</v>
      </c>
      <c r="D2" s="13" t="s">
        <v>27</v>
      </c>
      <c r="E2" s="14">
        <v>186</v>
      </c>
      <c r="F2" s="14">
        <v>182</v>
      </c>
      <c r="G2" s="14">
        <v>182</v>
      </c>
      <c r="H2" s="14">
        <v>180</v>
      </c>
      <c r="I2" s="14"/>
      <c r="J2" s="14"/>
      <c r="K2" s="15">
        <v>4</v>
      </c>
      <c r="L2" s="15">
        <v>730</v>
      </c>
      <c r="M2" s="16">
        <v>182.5</v>
      </c>
      <c r="N2" s="17">
        <v>2</v>
      </c>
      <c r="O2" s="18">
        <v>184.5</v>
      </c>
    </row>
    <row r="4" spans="1:17" x14ac:dyDescent="0.25">
      <c r="K4" s="8">
        <f>SUM(K2:K3)</f>
        <v>4</v>
      </c>
      <c r="L4" s="8">
        <f>SUM(L2:L3)</f>
        <v>730</v>
      </c>
      <c r="M4" s="7">
        <f>SUM(L4/K4)</f>
        <v>182.5</v>
      </c>
      <c r="N4" s="8">
        <f>SUM(N2:N3)</f>
        <v>2</v>
      </c>
      <c r="O4" s="9">
        <f>SUM(M4+N4)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2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71" priority="1" rank="1"/>
  </conditionalFormatting>
  <conditionalFormatting sqref="I2">
    <cfRule type="top10" dxfId="70" priority="2" rank="1"/>
  </conditionalFormatting>
  <conditionalFormatting sqref="H2">
    <cfRule type="top10" dxfId="69" priority="3" rank="1"/>
  </conditionalFormatting>
  <conditionalFormatting sqref="G2">
    <cfRule type="top10" dxfId="68" priority="4" rank="1"/>
  </conditionalFormatting>
  <conditionalFormatting sqref="F2">
    <cfRule type="top10" dxfId="67" priority="5" rank="1"/>
  </conditionalFormatting>
  <conditionalFormatting sqref="E2">
    <cfRule type="top10" dxfId="66" priority="6" rank="1"/>
  </conditionalFormatting>
  <hyperlinks>
    <hyperlink ref="Q1" location="'Texas 2023'!A1" display="Back to Ranking" xr:uid="{8B6DE530-D04F-4A12-9C8A-31081CDDF4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A8824D-972D-4656-882A-123C497712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sheetPr codeName="Sheet4"/>
  <dimension ref="A1:Q4"/>
  <sheetViews>
    <sheetView workbookViewId="0">
      <selection activeCell="D19" sqref="D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25</v>
      </c>
      <c r="C2" s="12">
        <v>44940</v>
      </c>
      <c r="D2" s="13" t="s">
        <v>27</v>
      </c>
      <c r="E2" s="14">
        <v>183</v>
      </c>
      <c r="F2" s="14">
        <v>181</v>
      </c>
      <c r="G2" s="14">
        <v>182</v>
      </c>
      <c r="H2" s="14">
        <v>185</v>
      </c>
      <c r="I2" s="14"/>
      <c r="J2" s="14"/>
      <c r="K2" s="15">
        <v>4</v>
      </c>
      <c r="L2" s="15">
        <v>731</v>
      </c>
      <c r="M2" s="16">
        <v>182.75</v>
      </c>
      <c r="N2" s="17">
        <v>2</v>
      </c>
      <c r="O2" s="18">
        <v>184.75</v>
      </c>
    </row>
    <row r="4" spans="1:17" x14ac:dyDescent="0.25">
      <c r="K4" s="8">
        <f>SUM(K2:K3)</f>
        <v>4</v>
      </c>
      <c r="L4" s="8">
        <f>SUM(L2:L3)</f>
        <v>731</v>
      </c>
      <c r="M4" s="7">
        <f>SUM(L4/K4)</f>
        <v>182.75</v>
      </c>
      <c r="N4" s="8">
        <f>SUM(N2:N3)</f>
        <v>2</v>
      </c>
      <c r="O4" s="9">
        <f>SUM(M4+N4)</f>
        <v>184.75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65" priority="1" rank="1"/>
  </conditionalFormatting>
  <conditionalFormatting sqref="I2">
    <cfRule type="top10" dxfId="64" priority="2" rank="1"/>
  </conditionalFormatting>
  <conditionalFormatting sqref="H2">
    <cfRule type="top10" dxfId="63" priority="3" rank="1"/>
  </conditionalFormatting>
  <conditionalFormatting sqref="G2">
    <cfRule type="top10" dxfId="62" priority="4" rank="1"/>
  </conditionalFormatting>
  <conditionalFormatting sqref="F2">
    <cfRule type="top10" dxfId="61" priority="5" rank="1"/>
  </conditionalFormatting>
  <conditionalFormatting sqref="E2">
    <cfRule type="top10" dxfId="60" priority="6" rank="1"/>
  </conditionalFormatting>
  <hyperlinks>
    <hyperlink ref="Q1" location="'Texas 2023'!A1" display="Back to Ranking" xr:uid="{9516E834-3C0F-4724-96F5-ACA3B46189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8069B-135B-4171-A418-10FAD96AADF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36</v>
      </c>
      <c r="C2" s="12">
        <v>44940</v>
      </c>
      <c r="D2" s="13" t="s">
        <v>27</v>
      </c>
      <c r="E2" s="14">
        <v>141</v>
      </c>
      <c r="F2" s="14">
        <v>113</v>
      </c>
      <c r="G2" s="14">
        <v>148</v>
      </c>
      <c r="H2" s="14">
        <v>119</v>
      </c>
      <c r="I2" s="14"/>
      <c r="J2" s="14"/>
      <c r="K2" s="15">
        <v>4</v>
      </c>
      <c r="L2" s="15">
        <v>521</v>
      </c>
      <c r="M2" s="16">
        <v>130.25</v>
      </c>
      <c r="N2" s="17">
        <v>2</v>
      </c>
      <c r="O2" s="18">
        <v>132.25</v>
      </c>
    </row>
    <row r="4" spans="1:17" x14ac:dyDescent="0.25">
      <c r="K4" s="8">
        <f>SUM(K2:K3)</f>
        <v>4</v>
      </c>
      <c r="L4" s="8">
        <f>SUM(L2:L3)</f>
        <v>521</v>
      </c>
      <c r="M4" s="7">
        <f>SUM(L4/K4)</f>
        <v>130.25</v>
      </c>
      <c r="N4" s="8">
        <f>SUM(N2:N3)</f>
        <v>2</v>
      </c>
      <c r="O4" s="9">
        <f>SUM(M4+N4)</f>
        <v>132.25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3"/>
    <protectedRange algorithmName="SHA-512" hashValue="ON39YdpmFHfN9f47KpiRvqrKx0V9+erV1CNkpWzYhW/Qyc6aT8rEyCrvauWSYGZK2ia3o7vd3akF07acHAFpOA==" saltValue="yVW9XmDwTqEnmpSGai0KYg==" spinCount="100000" sqref="D2" name="Range1_1_1_2"/>
  </protectedRanges>
  <conditionalFormatting sqref="J2">
    <cfRule type="top10" dxfId="47" priority="1" rank="1"/>
  </conditionalFormatting>
  <conditionalFormatting sqref="I2">
    <cfRule type="top10" dxfId="46" priority="2" rank="1"/>
  </conditionalFormatting>
  <conditionalFormatting sqref="H2">
    <cfRule type="top10" dxfId="45" priority="3" rank="1"/>
  </conditionalFormatting>
  <conditionalFormatting sqref="G2">
    <cfRule type="top10" dxfId="44" priority="4" rank="1"/>
  </conditionalFormatting>
  <conditionalFormatting sqref="F2">
    <cfRule type="top10" dxfId="43" priority="5" rank="1"/>
  </conditionalFormatting>
  <conditionalFormatting sqref="E2">
    <cfRule type="top10" dxfId="42" priority="6" rank="1"/>
  </conditionalFormatting>
  <hyperlinks>
    <hyperlink ref="Q1" location="'Texas 2023'!A1" display="Back to Ranking" xr:uid="{6AA88CA5-5941-4E80-B464-1AA871C812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6172CC-4801-4C41-8990-771DD2190B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6E6D-5ACA-467B-AF49-84C7E189FE9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29</v>
      </c>
      <c r="C2" s="12">
        <v>44940</v>
      </c>
      <c r="D2" s="13" t="s">
        <v>27</v>
      </c>
      <c r="E2" s="14">
        <v>180</v>
      </c>
      <c r="F2" s="14">
        <v>185</v>
      </c>
      <c r="G2" s="14">
        <v>187</v>
      </c>
      <c r="H2" s="14">
        <v>190</v>
      </c>
      <c r="I2" s="14"/>
      <c r="J2" s="14"/>
      <c r="K2" s="15">
        <v>4</v>
      </c>
      <c r="L2" s="15">
        <v>742</v>
      </c>
      <c r="M2" s="16">
        <v>185.5</v>
      </c>
      <c r="N2" s="17">
        <v>8</v>
      </c>
      <c r="O2" s="18">
        <v>193.5</v>
      </c>
    </row>
    <row r="4" spans="1:17" x14ac:dyDescent="0.25">
      <c r="K4" s="8">
        <f>SUM(K1:K3)</f>
        <v>4</v>
      </c>
      <c r="L4" s="8">
        <f>SUM(L1:L3)</f>
        <v>742</v>
      </c>
      <c r="M4" s="7">
        <f>SUM(L4/K4)</f>
        <v>185.5</v>
      </c>
      <c r="N4" s="8">
        <f>SUM(N1:N3)</f>
        <v>8</v>
      </c>
      <c r="O4" s="9">
        <f>SUM(M4+N4)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41" priority="1" rank="1"/>
  </conditionalFormatting>
  <conditionalFormatting sqref="I2">
    <cfRule type="top10" dxfId="40" priority="2" rank="1"/>
  </conditionalFormatting>
  <conditionalFormatting sqref="H2">
    <cfRule type="top10" dxfId="39" priority="3" rank="1"/>
  </conditionalFormatting>
  <conditionalFormatting sqref="G2">
    <cfRule type="top10" dxfId="38" priority="4" rank="1"/>
  </conditionalFormatting>
  <conditionalFormatting sqref="F2">
    <cfRule type="top10" dxfId="37" priority="5" rank="1"/>
  </conditionalFormatting>
  <conditionalFormatting sqref="E2">
    <cfRule type="top10" dxfId="36" priority="6" rank="1"/>
  </conditionalFormatting>
  <hyperlinks>
    <hyperlink ref="Q1" location="'Texas 2023'!A1" display="Back to Ranking" xr:uid="{E902215D-CDEE-49D4-8EB8-A014BFFE68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E7CA77-399A-4042-A3F8-E9929B5FA2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976A-DF0D-4709-8934-70E6845CB986}">
  <dimension ref="A1:Q4"/>
  <sheetViews>
    <sheetView workbookViewId="0">
      <selection activeCell="B2" sqref="B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34</v>
      </c>
      <c r="C2" s="12">
        <v>44940</v>
      </c>
      <c r="D2" s="13" t="s">
        <v>27</v>
      </c>
      <c r="E2" s="14">
        <v>180</v>
      </c>
      <c r="F2" s="14">
        <v>178</v>
      </c>
      <c r="G2" s="14">
        <v>176</v>
      </c>
      <c r="H2" s="14">
        <v>176</v>
      </c>
      <c r="I2" s="14"/>
      <c r="J2" s="14"/>
      <c r="K2" s="15">
        <v>4</v>
      </c>
      <c r="L2" s="15">
        <v>710</v>
      </c>
      <c r="M2" s="16">
        <v>177.5</v>
      </c>
      <c r="N2" s="17">
        <v>2</v>
      </c>
      <c r="O2" s="18">
        <v>179.5</v>
      </c>
    </row>
    <row r="4" spans="1:17" x14ac:dyDescent="0.25">
      <c r="K4" s="8">
        <f>SUM(K2:K3)</f>
        <v>4</v>
      </c>
      <c r="L4" s="8">
        <f>SUM(L2:L3)</f>
        <v>710</v>
      </c>
      <c r="M4" s="7">
        <f>SUM(L4/K4)</f>
        <v>177.5</v>
      </c>
      <c r="N4" s="8">
        <f>SUM(N2:N3)</f>
        <v>2</v>
      </c>
      <c r="O4" s="9">
        <f>SUM(M4+N4)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35" priority="1" rank="1"/>
  </conditionalFormatting>
  <conditionalFormatting sqref="I2">
    <cfRule type="top10" dxfId="34" priority="2" rank="1"/>
  </conditionalFormatting>
  <conditionalFormatting sqref="H2">
    <cfRule type="top10" dxfId="33" priority="3" rank="1"/>
  </conditionalFormatting>
  <conditionalFormatting sqref="G2">
    <cfRule type="top10" dxfId="32" priority="4" rank="1"/>
  </conditionalFormatting>
  <conditionalFormatting sqref="F2">
    <cfRule type="top10" dxfId="31" priority="5" rank="1"/>
  </conditionalFormatting>
  <conditionalFormatting sqref="E2">
    <cfRule type="top10" dxfId="30" priority="6" rank="1"/>
  </conditionalFormatting>
  <hyperlinks>
    <hyperlink ref="Q1" location="'Texas 2023'!A1" display="Back to Ranking" xr:uid="{4C39E10C-529B-48C6-9CC7-17E0C7BCD0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AB42C5-5089-48AE-BA4E-461D2A8C30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E01E-BE92-4E2C-88D5-BCB9BA7717B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21</v>
      </c>
    </row>
    <row r="2" spans="1:17" x14ac:dyDescent="0.25">
      <c r="A2" s="10" t="s">
        <v>22</v>
      </c>
      <c r="B2" s="11" t="s">
        <v>31</v>
      </c>
      <c r="C2" s="12">
        <v>44940</v>
      </c>
      <c r="D2" s="13" t="s">
        <v>27</v>
      </c>
      <c r="E2" s="31">
        <v>188</v>
      </c>
      <c r="F2" s="31">
        <v>186</v>
      </c>
      <c r="G2" s="31">
        <v>185</v>
      </c>
      <c r="H2" s="31">
        <v>189</v>
      </c>
      <c r="I2" s="31"/>
      <c r="J2" s="31"/>
      <c r="K2" s="15">
        <v>4</v>
      </c>
      <c r="L2" s="15">
        <v>748</v>
      </c>
      <c r="M2" s="16">
        <v>187</v>
      </c>
      <c r="N2" s="17">
        <v>7</v>
      </c>
      <c r="O2" s="18">
        <v>194</v>
      </c>
    </row>
    <row r="4" spans="1:17" x14ac:dyDescent="0.25">
      <c r="K4" s="8">
        <f>SUM(K2:K3)</f>
        <v>4</v>
      </c>
      <c r="L4" s="8">
        <f>SUM(L2:L3)</f>
        <v>748</v>
      </c>
      <c r="M4" s="7">
        <f>SUM(L4/K4)</f>
        <v>187</v>
      </c>
      <c r="N4" s="8">
        <f>SUM(N2:N3)</f>
        <v>7</v>
      </c>
      <c r="O4" s="9">
        <f>SUM(M4+N4)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29" priority="1" rank="1"/>
  </conditionalFormatting>
  <conditionalFormatting sqref="I2">
    <cfRule type="top10" dxfId="28" priority="2" rank="1"/>
  </conditionalFormatting>
  <conditionalFormatting sqref="H2">
    <cfRule type="top10" dxfId="27" priority="3" rank="1"/>
  </conditionalFormatting>
  <conditionalFormatting sqref="G2">
    <cfRule type="top10" dxfId="26" priority="4" rank="1"/>
  </conditionalFormatting>
  <conditionalFormatting sqref="F2">
    <cfRule type="top10" dxfId="25" priority="5" rank="1"/>
  </conditionalFormatting>
  <conditionalFormatting sqref="E2">
    <cfRule type="top10" dxfId="24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E46803-B5C1-44C5-84A7-18501F5E56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AF5A-201E-47CD-B6E1-C0F7F481DA5B}">
  <sheetPr codeName="Sheet19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26</v>
      </c>
      <c r="C2" s="12">
        <v>44940</v>
      </c>
      <c r="D2" s="13" t="s">
        <v>27</v>
      </c>
      <c r="E2" s="14">
        <v>180</v>
      </c>
      <c r="F2" s="14">
        <v>190</v>
      </c>
      <c r="G2" s="14">
        <v>186</v>
      </c>
      <c r="H2" s="14">
        <v>184</v>
      </c>
      <c r="I2" s="14"/>
      <c r="J2" s="14"/>
      <c r="K2" s="15">
        <v>4</v>
      </c>
      <c r="L2" s="15">
        <v>740</v>
      </c>
      <c r="M2" s="16">
        <v>185</v>
      </c>
      <c r="N2" s="17">
        <v>5</v>
      </c>
      <c r="O2" s="18">
        <v>190</v>
      </c>
    </row>
    <row r="4" spans="1:17" x14ac:dyDescent="0.25">
      <c r="K4" s="8">
        <f>SUM(K2:K3)</f>
        <v>4</v>
      </c>
      <c r="L4" s="8">
        <f>SUM(L2:L3)</f>
        <v>740</v>
      </c>
      <c r="M4" s="7">
        <f>SUM(L4/K4)</f>
        <v>185</v>
      </c>
      <c r="N4" s="8">
        <f>SUM(N2:N3)</f>
        <v>5</v>
      </c>
      <c r="O4" s="9">
        <f>SUM(M4+N4)</f>
        <v>190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2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23" priority="1" rank="1"/>
  </conditionalFormatting>
  <conditionalFormatting sqref="I2">
    <cfRule type="top10" dxfId="22" priority="2" rank="1"/>
  </conditionalFormatting>
  <conditionalFormatting sqref="H2">
    <cfRule type="top10" dxfId="21" priority="3" rank="1"/>
  </conditionalFormatting>
  <conditionalFormatting sqref="G2">
    <cfRule type="top10" dxfId="20" priority="4" rank="1"/>
  </conditionalFormatting>
  <conditionalFormatting sqref="F2">
    <cfRule type="top10" dxfId="19" priority="5" rank="1"/>
  </conditionalFormatting>
  <conditionalFormatting sqref="E2">
    <cfRule type="top10" dxfId="18" priority="6" rank="1"/>
  </conditionalFormatting>
  <hyperlinks>
    <hyperlink ref="Q1" location="'Texas 2023'!A1" display="Back to Ranking" xr:uid="{18D140B3-2404-41F7-904E-E3B2091A4A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CFDE8-2F28-45D9-B480-CD608BF4F1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7621D-2D94-45B3-8848-FABC3E0F7970}">
  <sheetPr codeName="Sheet21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25">
      <c r="A2" s="10" t="s">
        <v>22</v>
      </c>
      <c r="B2" s="11" t="s">
        <v>28</v>
      </c>
      <c r="C2" s="12">
        <v>44940</v>
      </c>
      <c r="D2" s="13" t="s">
        <v>27</v>
      </c>
      <c r="E2" s="14">
        <v>173</v>
      </c>
      <c r="F2" s="14">
        <v>172</v>
      </c>
      <c r="G2" s="14">
        <v>167</v>
      </c>
      <c r="H2" s="14">
        <v>180</v>
      </c>
      <c r="I2" s="14"/>
      <c r="J2" s="14"/>
      <c r="K2" s="15">
        <v>4</v>
      </c>
      <c r="L2" s="15">
        <v>692</v>
      </c>
      <c r="M2" s="16">
        <v>173</v>
      </c>
      <c r="N2" s="17">
        <v>2</v>
      </c>
      <c r="O2" s="18">
        <v>175</v>
      </c>
    </row>
    <row r="4" spans="1:17" x14ac:dyDescent="0.25">
      <c r="K4" s="8">
        <f>SUM(K1:K3)</f>
        <v>4</v>
      </c>
      <c r="L4" s="8">
        <f>SUM(L1:L3)</f>
        <v>692</v>
      </c>
      <c r="M4" s="7">
        <f>SUM(L4/K4)</f>
        <v>173</v>
      </c>
      <c r="N4" s="8">
        <f>SUM(N1:N3)</f>
        <v>2</v>
      </c>
      <c r="O4" s="9">
        <f>SUM(M4+N4)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11" priority="1" rank="1"/>
  </conditionalFormatting>
  <conditionalFormatting sqref="I2">
    <cfRule type="top10" dxfId="10" priority="2" rank="1"/>
  </conditionalFormatting>
  <conditionalFormatting sqref="H2">
    <cfRule type="top10" dxfId="9" priority="3" rank="1"/>
  </conditionalFormatting>
  <conditionalFormatting sqref="G2">
    <cfRule type="top10" dxfId="8" priority="4" rank="1"/>
  </conditionalFormatting>
  <conditionalFormatting sqref="F2">
    <cfRule type="top10" dxfId="7" priority="5" rank="1"/>
  </conditionalFormatting>
  <conditionalFormatting sqref="E2">
    <cfRule type="top10" dxfId="6" priority="6" rank="1"/>
  </conditionalFormatting>
  <hyperlinks>
    <hyperlink ref="Q1" location="'Texas 2023'!A1" display="Back to Ranking" xr:uid="{FD469FB1-EDDC-44CB-8A2E-789766AD4F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76927C-7997-4088-B1D1-262858E6C0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Texas 2023</vt:lpstr>
      <vt:lpstr>Bella Farias</vt:lpstr>
      <vt:lpstr>Bert Farias</vt:lpstr>
      <vt:lpstr>Bob Alderman</vt:lpstr>
      <vt:lpstr>David Joe</vt:lpstr>
      <vt:lpstr>Jeff Taylor</vt:lpstr>
      <vt:lpstr>Joe Roycle</vt:lpstr>
      <vt:lpstr>Joe Yanez</vt:lpstr>
      <vt:lpstr>Juan Iracheta</vt:lpstr>
      <vt:lpstr>Matt Maley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2023-01-28T23:03:50Z</dcterms:modified>
</cp:coreProperties>
</file>