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hacon\Desktop\Claim\"/>
    </mc:Choice>
  </mc:AlternateContent>
  <xr:revisionPtr revIDLastSave="0" documentId="13_ncr:1_{0253F486-F9A3-4021-9CB7-E7D0BD9194BC}" xr6:coauthVersionLast="45" xr6:coauthVersionMax="45" xr10:uidLastSave="{00000000-0000-0000-0000-000000000000}"/>
  <bookViews>
    <workbookView xWindow="-108" yWindow="-108" windowWidth="23256" windowHeight="12576" xr2:uid="{A35FAFAA-3A44-445C-BAAA-3002DD1ECE94}"/>
  </bookViews>
  <sheets>
    <sheet name="Georgia 2020 Ranking" sheetId="1" r:id="rId1"/>
    <sheet name="Danals, Ken" sheetId="13" r:id="rId2"/>
    <sheet name="Davis, Travis" sheetId="19" r:id="rId3"/>
    <sheet name="Brown, Tim" sheetId="18" r:id="rId4"/>
    <sheet name="Eisenschmied, Dave" sheetId="11" r:id="rId5"/>
    <sheet name="Fortson, Justin" sheetId="12" r:id="rId6"/>
    <sheet name="Greenway, Tony" sheetId="10" r:id="rId7"/>
    <sheet name="Haley, Ricky" sheetId="2" r:id="rId8"/>
    <sheet name="Haley, Wade" sheetId="15" r:id="rId9"/>
    <sheet name="Haley. Jim" sheetId="4" r:id="rId10"/>
    <sheet name="Hovan, John" sheetId="20" r:id="rId11"/>
    <sheet name="Hudson, Billy" sheetId="5" r:id="rId12"/>
    <sheet name="King, Cody" sheetId="14" r:id="rId13"/>
    <sheet name="King, Robby" sheetId="9" r:id="rId14"/>
    <sheet name="Petzoldt, Eric" sheetId="16" r:id="rId15"/>
    <sheet name="Reynolds, Harold" sheetId="17" r:id="rId16"/>
    <sheet name="Smith, Woody" sheetId="6" r:id="rId17"/>
    <sheet name="Sullivan, Kevin" sheetId="7" r:id="rId18"/>
    <sheet name="Thompson, Jerry" sheetId="8" r:id="rId19"/>
  </sheets>
  <externalReferences>
    <externalReference r:id="rId20"/>
    <externalReference r:id="rId21"/>
    <externalReference r:id="rId2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N5" i="20"/>
  <c r="L5" i="20"/>
  <c r="K5" i="20"/>
  <c r="H34" i="1"/>
  <c r="G34" i="1"/>
  <c r="F34" i="1"/>
  <c r="E34" i="1"/>
  <c r="D34" i="1"/>
  <c r="N5" i="19"/>
  <c r="L5" i="19"/>
  <c r="K5" i="19"/>
  <c r="H24" i="1"/>
  <c r="G24" i="1"/>
  <c r="F24" i="1"/>
  <c r="E24" i="1"/>
  <c r="D24" i="1"/>
  <c r="N30" i="11"/>
  <c r="L30" i="11"/>
  <c r="M30" i="11" s="1"/>
  <c r="O30" i="11" s="1"/>
  <c r="K30" i="11"/>
  <c r="M6" i="6"/>
  <c r="M17" i="14"/>
  <c r="M5" i="14"/>
  <c r="M5" i="15"/>
  <c r="M5" i="11"/>
  <c r="M5" i="13"/>
  <c r="H12" i="1"/>
  <c r="G12" i="1"/>
  <c r="F12" i="1"/>
  <c r="E12" i="1"/>
  <c r="D12" i="1"/>
  <c r="M5" i="18"/>
  <c r="O5" i="18" s="1"/>
  <c r="N5" i="18"/>
  <c r="L5" i="18"/>
  <c r="K5" i="18"/>
  <c r="H9" i="1"/>
  <c r="G9" i="1"/>
  <c r="F9" i="1"/>
  <c r="E9" i="1"/>
  <c r="D9" i="1"/>
  <c r="M5" i="17"/>
  <c r="N5" i="17"/>
  <c r="O5" i="17"/>
  <c r="L5" i="17"/>
  <c r="K5" i="17"/>
  <c r="M5" i="20" l="1"/>
  <c r="O5" i="20" s="1"/>
  <c r="M5" i="19"/>
  <c r="O5" i="19" s="1"/>
  <c r="N15" i="9" l="1"/>
  <c r="G45" i="1" s="1"/>
  <c r="L15" i="9"/>
  <c r="M15" i="9" s="1"/>
  <c r="K15" i="9"/>
  <c r="D45" i="1" s="1"/>
  <c r="N6" i="16"/>
  <c r="G22" i="1" s="1"/>
  <c r="L6" i="16"/>
  <c r="K6" i="16"/>
  <c r="D22" i="1" s="1"/>
  <c r="N17" i="14"/>
  <c r="G21" i="1" s="1"/>
  <c r="F21" i="1"/>
  <c r="L17" i="14"/>
  <c r="E21" i="1" s="1"/>
  <c r="K17" i="14"/>
  <c r="D21" i="1" s="1"/>
  <c r="N5" i="15"/>
  <c r="G19" i="1" s="1"/>
  <c r="F19" i="1"/>
  <c r="L5" i="15"/>
  <c r="E19" i="1" s="1"/>
  <c r="K5" i="15"/>
  <c r="D19" i="1" s="1"/>
  <c r="E45" i="1" l="1"/>
  <c r="E22" i="1"/>
  <c r="M6" i="16"/>
  <c r="F22" i="1" s="1"/>
  <c r="O6" i="16"/>
  <c r="H22" i="1" s="1"/>
  <c r="O17" i="14"/>
  <c r="H21" i="1" s="1"/>
  <c r="O5" i="15"/>
  <c r="H19" i="1" s="1"/>
  <c r="O2" i="8"/>
  <c r="O2" i="9"/>
  <c r="O15" i="9" l="1"/>
  <c r="H45" i="1" s="1"/>
  <c r="F45" i="1"/>
  <c r="E35" i="1"/>
  <c r="E33" i="1"/>
  <c r="N7" i="10"/>
  <c r="G33" i="1" s="1"/>
  <c r="L7" i="10"/>
  <c r="M7" i="10" s="1"/>
  <c r="O7" i="10" s="1"/>
  <c r="H33" i="1" s="1"/>
  <c r="K7" i="10"/>
  <c r="D33" i="1" s="1"/>
  <c r="N5" i="9"/>
  <c r="G20" i="1" s="1"/>
  <c r="L5" i="9"/>
  <c r="M5" i="9" s="1"/>
  <c r="K5" i="9"/>
  <c r="D20" i="1" s="1"/>
  <c r="N5" i="8"/>
  <c r="G23" i="1" s="1"/>
  <c r="L5" i="8"/>
  <c r="E23" i="1" s="1"/>
  <c r="K5" i="8"/>
  <c r="D23" i="1" s="1"/>
  <c r="E11" i="1"/>
  <c r="N5" i="7"/>
  <c r="G11" i="1" s="1"/>
  <c r="L5" i="7"/>
  <c r="M5" i="7" s="1"/>
  <c r="K5" i="7"/>
  <c r="D11" i="1" s="1"/>
  <c r="G10" i="1"/>
  <c r="N6" i="6"/>
  <c r="L6" i="6"/>
  <c r="K6" i="6"/>
  <c r="D10" i="1" s="1"/>
  <c r="N7" i="4"/>
  <c r="G6" i="1" s="1"/>
  <c r="L7" i="4"/>
  <c r="E6" i="1" s="1"/>
  <c r="K7" i="4"/>
  <c r="D6" i="1" s="1"/>
  <c r="N7" i="5"/>
  <c r="G7" i="1" s="1"/>
  <c r="L7" i="5"/>
  <c r="E7" i="1" s="1"/>
  <c r="K7" i="5"/>
  <c r="D7" i="1" s="1"/>
  <c r="N28" i="2"/>
  <c r="G32" i="1" s="1"/>
  <c r="L28" i="2"/>
  <c r="M28" i="2" s="1"/>
  <c r="O28" i="2" s="1"/>
  <c r="H32" i="1" s="1"/>
  <c r="K28" i="2"/>
  <c r="D32" i="1" s="1"/>
  <c r="N7" i="2"/>
  <c r="G8" i="1" s="1"/>
  <c r="L7" i="2"/>
  <c r="E8" i="1" s="1"/>
  <c r="K7" i="2"/>
  <c r="D8" i="1" s="1"/>
  <c r="N5" i="14"/>
  <c r="G48" i="1" s="1"/>
  <c r="F48" i="1"/>
  <c r="L5" i="14"/>
  <c r="E48" i="1" s="1"/>
  <c r="K5" i="14"/>
  <c r="D48" i="1" s="1"/>
  <c r="H47" i="1"/>
  <c r="N5" i="13"/>
  <c r="G47" i="1" s="1"/>
  <c r="O5" i="13"/>
  <c r="L5" i="13"/>
  <c r="E47" i="1" s="1"/>
  <c r="K5" i="13"/>
  <c r="D47" i="1" s="1"/>
  <c r="N7" i="12"/>
  <c r="G44" i="1" s="1"/>
  <c r="L7" i="12"/>
  <c r="K7" i="12"/>
  <c r="D44" i="1" s="1"/>
  <c r="G46" i="1"/>
  <c r="N19" i="11"/>
  <c r="L19" i="11"/>
  <c r="K19" i="11"/>
  <c r="D46" i="1" s="1"/>
  <c r="O5" i="11"/>
  <c r="H35" i="1" s="1"/>
  <c r="N5" i="11"/>
  <c r="G35" i="1" s="1"/>
  <c r="F35" i="1"/>
  <c r="L5" i="11"/>
  <c r="K5" i="11"/>
  <c r="D35" i="1" s="1"/>
  <c r="E46" i="1" l="1"/>
  <c r="M19" i="11"/>
  <c r="F46" i="1" s="1"/>
  <c r="E44" i="1"/>
  <c r="M7" i="12"/>
  <c r="F44" i="1" s="1"/>
  <c r="O5" i="7"/>
  <c r="H11" i="1" s="1"/>
  <c r="F11" i="1"/>
  <c r="F10" i="1"/>
  <c r="O6" i="6"/>
  <c r="H10" i="1" s="1"/>
  <c r="F47" i="1"/>
  <c r="E10" i="1"/>
  <c r="M5" i="8"/>
  <c r="F23" i="1" s="1"/>
  <c r="F32" i="1"/>
  <c r="F33" i="1"/>
  <c r="M7" i="4"/>
  <c r="O7" i="4" s="1"/>
  <c r="H6" i="1" s="1"/>
  <c r="M7" i="2"/>
  <c r="O7" i="2" s="1"/>
  <c r="H8" i="1" s="1"/>
  <c r="E32" i="1"/>
  <c r="M7" i="5"/>
  <c r="O5" i="9"/>
  <c r="H20" i="1" s="1"/>
  <c r="F20" i="1"/>
  <c r="E20" i="1"/>
  <c r="O5" i="14"/>
  <c r="H48" i="1" s="1"/>
  <c r="O19" i="11" l="1"/>
  <c r="H46" i="1" s="1"/>
  <c r="O7" i="12"/>
  <c r="H44" i="1" s="1"/>
  <c r="F6" i="1"/>
  <c r="O5" i="8"/>
  <c r="H23" i="1" s="1"/>
  <c r="F8" i="1"/>
  <c r="F7" i="1"/>
  <c r="O7" i="5"/>
  <c r="H7" i="1" s="1"/>
</calcChain>
</file>

<file path=xl/sharedStrings.xml><?xml version="1.0" encoding="utf-8"?>
<sst xmlns="http://schemas.openxmlformats.org/spreadsheetml/2006/main" count="566" uniqueCount="73">
  <si>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</si>
  <si>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</si>
  <si>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</si>
  <si>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</si>
  <si>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</si>
  <si>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</si>
  <si>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</si>
  <si>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</si>
  <si>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</si>
  <si>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</si>
  <si>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</si>
  <si>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</si>
  <si>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</si>
  <si>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</si>
  <si>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</si>
  <si>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</si>
  <si>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</si>
  <si>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Ricky Haley</t>
  </si>
  <si>
    <t>Billy Hudson</t>
  </si>
  <si>
    <t>Jim Haley</t>
  </si>
  <si>
    <t>Woody Smith</t>
  </si>
  <si>
    <t>Kevin Sullivan</t>
  </si>
  <si>
    <t>Jerry Thompson</t>
  </si>
  <si>
    <t>Lite Barrel Bolt</t>
  </si>
  <si>
    <t>Robby King</t>
  </si>
  <si>
    <t>Unlimited Semi Auto</t>
  </si>
  <si>
    <t>Tony Greenway</t>
  </si>
  <si>
    <t>Dave Eisenschmied</t>
  </si>
  <si>
    <t>Factory Semi Auto</t>
  </si>
  <si>
    <t>Justin Forston</t>
  </si>
  <si>
    <t>Ken Danals</t>
  </si>
  <si>
    <t>Cody King</t>
  </si>
  <si>
    <t>Target Total</t>
  </si>
  <si>
    <t>Agg</t>
  </si>
  <si>
    <t>Agg + Points</t>
  </si>
  <si>
    <t>Outlaw Heavy</t>
  </si>
  <si>
    <t>Haley, Ricky</t>
  </si>
  <si>
    <t>Hudson, Billy</t>
  </si>
  <si>
    <t>Haley, Jim</t>
  </si>
  <si>
    <t>Smith, Woody</t>
  </si>
  <si>
    <t>Sullivan, Kevin</t>
  </si>
  <si>
    <t>Elberton, GA</t>
  </si>
  <si>
    <t>Thompson, Jerry</t>
  </si>
  <si>
    <t>Outtlaw Lite</t>
  </si>
  <si>
    <t>King, Robby</t>
  </si>
  <si>
    <t>Unlimited</t>
  </si>
  <si>
    <t>Greenway, Tony</t>
  </si>
  <si>
    <t>Eisenschmied,Dave</t>
  </si>
  <si>
    <t># 0f Targets</t>
  </si>
  <si>
    <t>Factory</t>
  </si>
  <si>
    <t>Forston, Justin</t>
  </si>
  <si>
    <t>Danals, Ken</t>
  </si>
  <si>
    <t>King, Cody</t>
  </si>
  <si>
    <t>ABRA OUTLAW HEAVY RANKING 2020</t>
  </si>
  <si>
    <t>ABRA OUTLAW LITE RANKING 2020</t>
  </si>
  <si>
    <t>ABRA UNLIMITED RANKING 2020</t>
  </si>
  <si>
    <t>ABRA FACTORY RANKING 2020</t>
  </si>
  <si>
    <t>Elberton GA</t>
  </si>
  <si>
    <t>Back to Ranking</t>
  </si>
  <si>
    <t>Haley, Wade</t>
  </si>
  <si>
    <t>Wade Haley</t>
  </si>
  <si>
    <t>Petzoldt,Eric</t>
  </si>
  <si>
    <t>Eric Petzoldt</t>
  </si>
  <si>
    <t>Justin Fortson</t>
  </si>
  <si>
    <t>Reynolds, Harold</t>
  </si>
  <si>
    <t>Harold Reynolds</t>
  </si>
  <si>
    <t>Tim Brown</t>
  </si>
  <si>
    <t>Brown, Tim</t>
  </si>
  <si>
    <t>Outlaw Lite</t>
  </si>
  <si>
    <t>Davis, Travis</t>
  </si>
  <si>
    <t>Travis Davis</t>
  </si>
  <si>
    <t>Hovan, John</t>
  </si>
  <si>
    <t>John Hovan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</si>
</sst>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/>
    <xf numFmtId="0" fontId="9" fillId="0" borderId="0" xfId="1" applyFont="1" applyAlignment="1">
      <alignment horizontal="center"/>
    </xf>
    <xf numFmtId="0" fontId="9" fillId="0" borderId="0" xfId="1" applyFont="1" applyFill="1" applyAlignment="1">
      <alignment horizont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24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CLUB%20MATCH%202162020%20(3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hacon/AppData/Local/Packages/Microsoft.MicrosoftEdge_8wekyb3d8bbwe/TempState/Downloads/ABRA%20GA%20CLUB%20MATCH%203152020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48"/>
  <sheetViews>
    <sheetView tabSelected="1" topLeftCell="A22" workbookViewId="0">
      <selection activeCell="G53" sqref="G53"/>
    </sheetView>
  </sheetViews>
  <sheetFormatPr defaultRowHeight="14.4" x14ac:dyDescent="0.3"/>
  <cols>
    <col min="1" max="1" width="9.109375" style="18"/>
    <col min="2" max="2" width="13.44140625" style="18" bestFit="1" customWidth="1"/>
    <col min="3" max="3" width="18.44140625" style="18" bestFit="1" customWidth="1"/>
    <col min="4" max="4" width="15.6640625" style="18" bestFit="1" customWidth="1"/>
    <col min="5" max="5" width="16.109375" style="18" bestFit="1" customWidth="1"/>
    <col min="6" max="6" width="9.109375" style="30"/>
    <col min="7" max="7" width="9.109375" style="18"/>
    <col min="8" max="8" width="16.33203125" style="30" bestFit="1" customWidth="1"/>
  </cols>
  <sheetData>
    <row r="1" spans="1:8" x14ac:dyDescent="0.3">
      <c r="A1" s="20"/>
      <c r="B1" s="20"/>
      <c r="C1" s="20"/>
      <c r="D1" s="20"/>
      <c r="E1" s="20"/>
      <c r="F1" s="28"/>
      <c r="G1" s="20"/>
      <c r="H1" s="28"/>
    </row>
    <row r="2" spans="1:8" ht="28.8" x14ac:dyDescent="0.55000000000000004">
      <c r="A2" s="20"/>
      <c r="B2" s="20"/>
      <c r="C2" s="24" t="s">
        <v>53</v>
      </c>
      <c r="D2" s="20"/>
      <c r="E2" s="20"/>
      <c r="F2" s="28"/>
      <c r="G2" s="20"/>
      <c r="H2" s="28"/>
    </row>
    <row r="3" spans="1:8" ht="18" x14ac:dyDescent="0.35">
      <c r="A3" s="20"/>
      <c r="B3" s="20"/>
      <c r="C3" s="20"/>
      <c r="D3" s="27" t="s">
        <v>57</v>
      </c>
      <c r="E3" s="20"/>
      <c r="F3" s="28"/>
      <c r="G3" s="20"/>
      <c r="H3" s="28"/>
    </row>
    <row r="4" spans="1:8" x14ac:dyDescent="0.3">
      <c r="A4" s="20"/>
      <c r="B4" s="20"/>
      <c r="C4" s="20"/>
      <c r="D4" s="20"/>
      <c r="E4" s="20"/>
      <c r="F4" s="28"/>
      <c r="G4" s="20"/>
      <c r="H4" s="28"/>
    </row>
    <row r="5" spans="1:8" ht="17.399999999999999" x14ac:dyDescent="0.45">
      <c r="A5" s="21" t="s">
        <v>0</v>
      </c>
      <c r="B5" s="21" t="s">
        <v>1</v>
      </c>
      <c r="C5" s="21" t="s">
        <v>2</v>
      </c>
      <c r="D5" s="21" t="s">
        <v>48</v>
      </c>
      <c r="E5" s="21" t="s">
        <v>32</v>
      </c>
      <c r="F5" s="29" t="s">
        <v>33</v>
      </c>
      <c r="G5" s="21" t="s">
        <v>14</v>
      </c>
      <c r="H5" s="29" t="s">
        <v>34</v>
      </c>
    </row>
    <row r="6" spans="1:8" x14ac:dyDescent="0.3">
      <c r="A6" s="18">
        <v>1</v>
      </c>
      <c r="B6" s="18" t="s">
        <v>35</v>
      </c>
      <c r="C6" s="25" t="s">
        <v>38</v>
      </c>
      <c r="D6" s="19">
        <f>SUM('Haley. Jim'!K7)</f>
        <v>12</v>
      </c>
      <c r="E6" s="19">
        <f>SUM('Haley. Jim'!L7)</f>
        <v>2351</v>
      </c>
      <c r="F6" s="30">
        <f>SUM('Haley. Jim'!M7)</f>
        <v>195.91666666666666</v>
      </c>
      <c r="G6" s="19">
        <f>SUM('Haley. Jim'!N7)</f>
        <v>22</v>
      </c>
      <c r="H6" s="30">
        <f>SUM('Haley. Jim'!O7)</f>
        <v>217.91666666666666</v>
      </c>
    </row>
    <row r="7" spans="1:8" x14ac:dyDescent="0.3">
      <c r="A7" s="18">
        <v>2</v>
      </c>
      <c r="B7" s="18" t="s">
        <v>35</v>
      </c>
      <c r="C7" s="25" t="s">
        <v>37</v>
      </c>
      <c r="D7" s="19">
        <f>SUM('Hudson, Billy'!K7)</f>
        <v>12</v>
      </c>
      <c r="E7" s="19">
        <f>SUM('Hudson, Billy'!L7)</f>
        <v>2350</v>
      </c>
      <c r="F7" s="30">
        <f>SUM('Hudson, Billy'!M7)</f>
        <v>195.83333333333334</v>
      </c>
      <c r="G7" s="19">
        <f>SUM('Hudson, Billy'!N7)</f>
        <v>20</v>
      </c>
      <c r="H7" s="30">
        <f>SUM('Hudson, Billy'!O7)</f>
        <v>215.83333333333334</v>
      </c>
    </row>
    <row r="8" spans="1:8" x14ac:dyDescent="0.3">
      <c r="A8" s="18">
        <v>3</v>
      </c>
      <c r="B8" s="18" t="s">
        <v>35</v>
      </c>
      <c r="C8" s="25" t="s">
        <v>36</v>
      </c>
      <c r="D8" s="19">
        <f>SUM('Haley, Ricky'!K7)</f>
        <v>12</v>
      </c>
      <c r="E8" s="19">
        <f>SUM('Haley, Ricky'!L7)</f>
        <v>2352</v>
      </c>
      <c r="F8" s="30">
        <f>SUM('Haley, Ricky'!M7)</f>
        <v>196</v>
      </c>
      <c r="G8" s="19">
        <f>SUM('Haley, Ricky'!N7)</f>
        <v>18</v>
      </c>
      <c r="H8" s="30">
        <f>SUM('Haley, Ricky'!O7)</f>
        <v>214</v>
      </c>
    </row>
    <row r="9" spans="1:8" x14ac:dyDescent="0.3">
      <c r="A9" s="18">
        <v>4</v>
      </c>
      <c r="B9" s="18" t="s">
        <v>35</v>
      </c>
      <c r="C9" s="46" t="s">
        <v>64</v>
      </c>
      <c r="D9" s="19">
        <f>SUM('Reynolds, Harold'!K5)</f>
        <v>4</v>
      </c>
      <c r="E9" s="19">
        <f>SUM('Reynolds, Harold'!L5)</f>
        <v>772</v>
      </c>
      <c r="F9" s="30">
        <f>SUM('Reynolds, Harold'!M5)</f>
        <v>193</v>
      </c>
      <c r="G9" s="19">
        <f>SUM('Reynolds, Harold'!N5)</f>
        <v>2</v>
      </c>
      <c r="H9" s="30">
        <f>SUM('Reynolds, Harold'!O5)</f>
        <v>195</v>
      </c>
    </row>
    <row r="10" spans="1:8" x14ac:dyDescent="0.3">
      <c r="A10" s="18">
        <v>5</v>
      </c>
      <c r="B10" s="18" t="s">
        <v>35</v>
      </c>
      <c r="C10" s="25" t="s">
        <v>39</v>
      </c>
      <c r="D10" s="19">
        <f>SUM('Smith, Woody'!K6)</f>
        <v>8</v>
      </c>
      <c r="E10" s="19">
        <f>SUM('Smith, Woody'!L6)</f>
        <v>1517</v>
      </c>
      <c r="F10" s="30">
        <f>SUM('Smith, Woody'!M6)</f>
        <v>189.625</v>
      </c>
      <c r="G10" s="19">
        <f>SUM('Smith, Woody'!N6)</f>
        <v>4</v>
      </c>
      <c r="H10" s="30">
        <f>SUM('Smith, Woody'!O6)</f>
        <v>193.625</v>
      </c>
    </row>
    <row r="11" spans="1:8" x14ac:dyDescent="0.3">
      <c r="A11" s="18">
        <v>6</v>
      </c>
      <c r="B11" s="18" t="s">
        <v>35</v>
      </c>
      <c r="C11" s="25" t="s">
        <v>40</v>
      </c>
      <c r="D11" s="19">
        <f>SUM('Sullivan, Kevin'!K5)</f>
        <v>4</v>
      </c>
      <c r="E11" s="19">
        <f>SUM('Sullivan, Kevin'!L5)</f>
        <v>741</v>
      </c>
      <c r="F11" s="30">
        <f>SUM('Sullivan, Kevin'!M5)</f>
        <v>185.25</v>
      </c>
      <c r="G11" s="19">
        <f>SUM('Sullivan, Kevin'!N5)</f>
        <v>2</v>
      </c>
      <c r="H11" s="30">
        <f>SUM('Sullivan, Kevin'!O5)</f>
        <v>187.25</v>
      </c>
    </row>
    <row r="12" spans="1:8" x14ac:dyDescent="0.3">
      <c r="A12" s="18">
        <v>7</v>
      </c>
      <c r="B12" s="18" t="s">
        <v>35</v>
      </c>
      <c r="C12" s="46" t="s">
        <v>67</v>
      </c>
      <c r="D12" s="19">
        <f>SUM('Brown, Tim'!K5)</f>
        <v>4</v>
      </c>
      <c r="E12" s="19">
        <f>SUM('Brown, Tim'!L5)</f>
        <v>730</v>
      </c>
      <c r="F12" s="30">
        <f>SUM('Brown, Tim'!M5)</f>
        <v>182.5</v>
      </c>
      <c r="G12" s="19">
        <f>SUM('Brown, Tim'!N5)</f>
        <v>2</v>
      </c>
      <c r="H12" s="30">
        <f>SUM('Brown, Tim'!O5)</f>
        <v>184.5</v>
      </c>
    </row>
    <row r="13" spans="1:8" x14ac:dyDescent="0.3">
      <c r="C13" s="25"/>
      <c r="D13" s="19"/>
      <c r="E13" s="19"/>
      <c r="G13" s="19"/>
    </row>
    <row r="14" spans="1:8" x14ac:dyDescent="0.3">
      <c r="A14" s="20"/>
      <c r="B14" s="20"/>
      <c r="C14" s="20"/>
      <c r="D14" s="20"/>
      <c r="E14" s="20"/>
      <c r="F14" s="28"/>
      <c r="G14" s="20"/>
      <c r="H14" s="28"/>
    </row>
    <row r="15" spans="1:8" ht="28.8" x14ac:dyDescent="0.55000000000000004">
      <c r="A15" s="20"/>
      <c r="B15" s="20"/>
      <c r="C15" s="24" t="s">
        <v>54</v>
      </c>
      <c r="D15" s="20"/>
      <c r="E15" s="20"/>
      <c r="F15" s="28"/>
      <c r="G15" s="20"/>
      <c r="H15" s="28"/>
    </row>
    <row r="16" spans="1:8" ht="18" x14ac:dyDescent="0.35">
      <c r="A16" s="20"/>
      <c r="B16" s="20"/>
      <c r="C16" s="20"/>
      <c r="D16" s="27" t="s">
        <v>57</v>
      </c>
      <c r="E16" s="20"/>
      <c r="F16" s="28"/>
      <c r="G16" s="20"/>
      <c r="H16" s="28"/>
    </row>
    <row r="17" spans="1:8" x14ac:dyDescent="0.3">
      <c r="A17" s="20"/>
      <c r="B17" s="20"/>
      <c r="C17" s="20"/>
      <c r="D17" s="20"/>
      <c r="E17" s="20"/>
      <c r="F17" s="28"/>
      <c r="G17" s="20"/>
      <c r="H17" s="28"/>
    </row>
    <row r="18" spans="1:8" ht="17.399999999999999" x14ac:dyDescent="0.45">
      <c r="A18" s="21" t="s">
        <v>0</v>
      </c>
      <c r="B18" s="21" t="s">
        <v>1</v>
      </c>
      <c r="C18" s="21" t="s">
        <v>2</v>
      </c>
      <c r="D18" s="21" t="s">
        <v>48</v>
      </c>
      <c r="E18" s="21" t="s">
        <v>32</v>
      </c>
      <c r="F18" s="29" t="s">
        <v>33</v>
      </c>
      <c r="G18" s="21" t="s">
        <v>14</v>
      </c>
      <c r="H18" s="29" t="s">
        <v>34</v>
      </c>
    </row>
    <row r="19" spans="1:8" x14ac:dyDescent="0.3">
      <c r="A19" s="18">
        <v>1</v>
      </c>
      <c r="B19" s="18" t="s">
        <v>43</v>
      </c>
      <c r="C19" s="45" t="s">
        <v>59</v>
      </c>
      <c r="D19" s="19">
        <f>SUM('Haley, Wade'!K5)</f>
        <v>4</v>
      </c>
      <c r="E19" s="19">
        <f>SUM('Haley, Wade'!L5)</f>
        <v>762</v>
      </c>
      <c r="F19" s="30">
        <f>SUM('Haley, Wade'!M5)</f>
        <v>190.5</v>
      </c>
      <c r="G19" s="19">
        <f>SUM('Haley, Wade'!N5)</f>
        <v>13</v>
      </c>
      <c r="H19" s="30">
        <f>SUM('Haley, Wade'!O5)</f>
        <v>203.5</v>
      </c>
    </row>
    <row r="20" spans="1:8" x14ac:dyDescent="0.3">
      <c r="A20" s="18">
        <v>2</v>
      </c>
      <c r="B20" s="18" t="s">
        <v>43</v>
      </c>
      <c r="C20" s="26" t="s">
        <v>44</v>
      </c>
      <c r="D20" s="19">
        <f>SUM('King, Robby'!K5)</f>
        <v>4</v>
      </c>
      <c r="E20" s="19">
        <f>SUM('King, Robby'!L5)</f>
        <v>711</v>
      </c>
      <c r="F20" s="30">
        <f>SUM('King, Robby'!M5)</f>
        <v>177.75</v>
      </c>
      <c r="G20" s="19">
        <f>SUM('King, Robby'!N5)</f>
        <v>13</v>
      </c>
      <c r="H20" s="30">
        <f>SUM('King, Robby'!O5)</f>
        <v>190.75</v>
      </c>
    </row>
    <row r="21" spans="1:8" x14ac:dyDescent="0.3">
      <c r="A21" s="18">
        <v>3</v>
      </c>
      <c r="B21" s="18" t="s">
        <v>43</v>
      </c>
      <c r="C21" s="25" t="s">
        <v>52</v>
      </c>
      <c r="D21" s="19">
        <f>SUM('King, Cody'!K17)</f>
        <v>4</v>
      </c>
      <c r="E21" s="19">
        <f>SUM('King, Cody'!L17)</f>
        <v>739</v>
      </c>
      <c r="F21" s="30">
        <f>SUM('King, Cody'!M17)</f>
        <v>184.75</v>
      </c>
      <c r="G21" s="19">
        <f>SUM('King, Cody'!N17)</f>
        <v>4</v>
      </c>
      <c r="H21" s="30">
        <f>SUM('King, Cody'!O17)</f>
        <v>188.75</v>
      </c>
    </row>
    <row r="22" spans="1:8" x14ac:dyDescent="0.3">
      <c r="A22" s="18">
        <v>4</v>
      </c>
      <c r="B22" s="18" t="s">
        <v>43</v>
      </c>
      <c r="C22" s="46" t="s">
        <v>61</v>
      </c>
      <c r="D22" s="19">
        <f>SUM('Petzoldt, Eric'!K6)</f>
        <v>8</v>
      </c>
      <c r="E22" s="19">
        <f>SUM('Petzoldt, Eric'!L6)</f>
        <v>1332</v>
      </c>
      <c r="F22" s="30">
        <f>SUM('Petzoldt, Eric'!M6)</f>
        <v>166.5</v>
      </c>
      <c r="G22" s="19">
        <f>SUM('Petzoldt, Eric'!N6)</f>
        <v>14</v>
      </c>
      <c r="H22" s="30">
        <f>SUM('Petzoldt, Eric'!O6)</f>
        <v>180.5</v>
      </c>
    </row>
    <row r="23" spans="1:8" x14ac:dyDescent="0.3">
      <c r="A23" s="18">
        <v>5</v>
      </c>
      <c r="B23" s="18" t="s">
        <v>43</v>
      </c>
      <c r="C23" s="25" t="s">
        <v>42</v>
      </c>
      <c r="D23" s="19">
        <f>SUM('Thompson, Jerry'!K5)</f>
        <v>4</v>
      </c>
      <c r="E23" s="19">
        <f>SUM('Thompson, Jerry'!L5)</f>
        <v>685</v>
      </c>
      <c r="F23" s="30">
        <f>SUM('Thompson, Jerry'!M5)</f>
        <v>171.25</v>
      </c>
      <c r="G23" s="19">
        <f>SUM('Thompson, Jerry'!N5)</f>
        <v>4</v>
      </c>
      <c r="H23" s="30">
        <f>SUM('Thompson, Jerry'!O5)</f>
        <v>175.25</v>
      </c>
    </row>
    <row r="24" spans="1:8" x14ac:dyDescent="0.3">
      <c r="A24" s="18">
        <v>6</v>
      </c>
      <c r="B24" s="18" t="s">
        <v>43</v>
      </c>
      <c r="C24" s="26" t="s">
        <v>47</v>
      </c>
      <c r="D24" s="19">
        <f>SUM('Eisenschmied, Dave'!K30)</f>
        <v>4</v>
      </c>
      <c r="E24" s="19">
        <f>SUM('Eisenschmied, Dave'!L30)</f>
        <v>628</v>
      </c>
      <c r="F24" s="30">
        <f>SUM('Eisenschmied, Dave'!M30)</f>
        <v>157</v>
      </c>
      <c r="G24" s="19">
        <f>SUM('Eisenschmied, Dave'!N30)</f>
        <v>6</v>
      </c>
      <c r="H24" s="30">
        <f>SUM('Eisenschmied, Dave'!O30)</f>
        <v>163</v>
      </c>
    </row>
    <row r="25" spans="1:8" x14ac:dyDescent="0.3">
      <c r="C25" s="46"/>
      <c r="D25" s="19"/>
      <c r="E25" s="19"/>
      <c r="G25" s="19"/>
    </row>
    <row r="26" spans="1:8" x14ac:dyDescent="0.3">
      <c r="A26" s="20"/>
      <c r="B26" s="20"/>
      <c r="C26" s="20"/>
      <c r="D26" s="20"/>
      <c r="E26" s="20"/>
      <c r="F26" s="28"/>
      <c r="G26" s="20"/>
      <c r="H26" s="28"/>
    </row>
    <row r="27" spans="1:8" ht="28.8" x14ac:dyDescent="0.55000000000000004">
      <c r="A27" s="20"/>
      <c r="B27" s="20"/>
      <c r="C27" s="24" t="s">
        <v>55</v>
      </c>
      <c r="D27" s="20"/>
      <c r="E27" s="20"/>
      <c r="F27" s="28"/>
      <c r="G27" s="20"/>
      <c r="H27" s="28"/>
    </row>
    <row r="28" spans="1:8" ht="18" x14ac:dyDescent="0.35">
      <c r="A28" s="20"/>
      <c r="B28" s="20"/>
      <c r="C28" s="20"/>
      <c r="D28" s="27" t="s">
        <v>57</v>
      </c>
      <c r="E28" s="20"/>
      <c r="F28" s="28"/>
      <c r="G28" s="20"/>
      <c r="H28" s="28"/>
    </row>
    <row r="29" spans="1:8" x14ac:dyDescent="0.3">
      <c r="A29" s="20"/>
      <c r="B29" s="20"/>
      <c r="C29" s="20"/>
      <c r="D29" s="20"/>
      <c r="E29" s="20"/>
      <c r="F29" s="28"/>
      <c r="G29" s="20"/>
      <c r="H29" s="28"/>
    </row>
    <row r="30" spans="1:8" x14ac:dyDescent="0.3">
      <c r="A30" s="20"/>
      <c r="B30" s="20"/>
      <c r="C30" s="20"/>
      <c r="D30" s="20"/>
      <c r="E30" s="20"/>
      <c r="F30" s="28"/>
      <c r="G30" s="20"/>
      <c r="H30" s="28"/>
    </row>
    <row r="31" spans="1:8" ht="17.399999999999999" x14ac:dyDescent="0.45">
      <c r="A31" s="21" t="s">
        <v>0</v>
      </c>
      <c r="B31" s="21" t="s">
        <v>1</v>
      </c>
      <c r="C31" s="21" t="s">
        <v>2</v>
      </c>
      <c r="D31" s="21" t="s">
        <v>48</v>
      </c>
      <c r="E31" s="21" t="s">
        <v>32</v>
      </c>
      <c r="F31" s="29" t="s">
        <v>33</v>
      </c>
      <c r="G31" s="21" t="s">
        <v>14</v>
      </c>
      <c r="H31" s="29" t="s">
        <v>34</v>
      </c>
    </row>
    <row r="32" spans="1:8" x14ac:dyDescent="0.3">
      <c r="A32" s="18">
        <v>1</v>
      </c>
      <c r="B32" s="18" t="s">
        <v>45</v>
      </c>
      <c r="C32" s="26" t="s">
        <v>36</v>
      </c>
      <c r="D32" s="19">
        <f>SUM('Haley, Ricky'!K28)</f>
        <v>12</v>
      </c>
      <c r="E32" s="19">
        <f>SUM('Haley, Ricky'!L28)</f>
        <v>2324</v>
      </c>
      <c r="F32" s="30">
        <f>SUM('Haley, Ricky'!M28)</f>
        <v>193.66666666666666</v>
      </c>
      <c r="G32" s="19">
        <f>SUM('Haley, Ricky'!N28)</f>
        <v>32</v>
      </c>
      <c r="H32" s="30">
        <f>SUM('Haley, Ricky'!O28)</f>
        <v>225.66666666666666</v>
      </c>
    </row>
    <row r="33" spans="1:8" x14ac:dyDescent="0.3">
      <c r="A33" s="18">
        <v>2</v>
      </c>
      <c r="B33" s="18" t="s">
        <v>45</v>
      </c>
      <c r="C33" s="26" t="s">
        <v>46</v>
      </c>
      <c r="D33" s="19">
        <f>SUM('Greenway, Tony'!K7)</f>
        <v>12</v>
      </c>
      <c r="E33" s="19">
        <f>SUM('Greenway, Tony'!L7)</f>
        <v>2271</v>
      </c>
      <c r="F33" s="30">
        <f>SUM('Greenway, Tony'!M7)</f>
        <v>189.25</v>
      </c>
      <c r="G33" s="19">
        <f>SUM('Greenway, Tony'!N7)</f>
        <v>19</v>
      </c>
      <c r="H33" s="30">
        <f>SUM('Greenway, Tony'!O7)</f>
        <v>208.25</v>
      </c>
    </row>
    <row r="34" spans="1:8" x14ac:dyDescent="0.3">
      <c r="A34" s="18">
        <v>3</v>
      </c>
      <c r="B34" s="18" t="s">
        <v>45</v>
      </c>
      <c r="C34" s="45" t="s">
        <v>69</v>
      </c>
      <c r="D34" s="19">
        <f>SUM('Davis, Travis'!K5)</f>
        <v>4</v>
      </c>
      <c r="E34" s="19">
        <f>SUM('Davis, Travis'!L5)</f>
        <v>761</v>
      </c>
      <c r="F34" s="30">
        <f>SUM('Davis, Travis'!M5)</f>
        <v>190.25</v>
      </c>
      <c r="G34" s="19">
        <f>SUM('Davis, Travis'!N5)</f>
        <v>3</v>
      </c>
      <c r="H34" s="30">
        <f>SUM('Davis, Travis'!O5)</f>
        <v>193.25</v>
      </c>
    </row>
    <row r="35" spans="1:8" x14ac:dyDescent="0.3">
      <c r="A35" s="18">
        <v>4</v>
      </c>
      <c r="B35" s="18" t="s">
        <v>45</v>
      </c>
      <c r="C35" s="26" t="s">
        <v>47</v>
      </c>
      <c r="D35" s="19">
        <f>SUM('Eisenschmied, Dave'!K5)</f>
        <v>4</v>
      </c>
      <c r="E35" s="19">
        <f>SUM('Eisenschmied, Dave'!L5)</f>
        <v>722</v>
      </c>
      <c r="F35" s="30">
        <f>SUM('Eisenschmied, Dave'!M5)</f>
        <v>180.5</v>
      </c>
      <c r="G35" s="19">
        <f>SUM('Eisenschmied, Dave'!N5)</f>
        <v>3</v>
      </c>
      <c r="H35" s="30">
        <f>SUM('Eisenschmied, Dave'!O5)</f>
        <v>183.5</v>
      </c>
    </row>
    <row r="36" spans="1:8" x14ac:dyDescent="0.3">
      <c r="A36" s="18">
        <v>5</v>
      </c>
      <c r="B36" s="18" t="s">
        <v>45</v>
      </c>
      <c r="C36" s="45" t="s">
        <v>71</v>
      </c>
      <c r="D36" s="19">
        <f>SUM('Hovan, John'!K5)</f>
        <v>4</v>
      </c>
      <c r="E36" s="19">
        <f>SUM('Hovan, John'!L5)</f>
        <v>703</v>
      </c>
      <c r="F36" s="30">
        <f>SUM('Hovan, John'!M5)</f>
        <v>175.75</v>
      </c>
      <c r="G36" s="19">
        <f>SUM('Hovan, John'!N5)</f>
        <v>2</v>
      </c>
      <c r="H36" s="30">
        <f>SUM('Hovan, John'!O5)</f>
        <v>177.75</v>
      </c>
    </row>
    <row r="37" spans="1:8" x14ac:dyDescent="0.3">
      <c r="C37" s="26"/>
      <c r="D37" s="19"/>
      <c r="E37" s="19"/>
      <c r="G37" s="19"/>
    </row>
    <row r="38" spans="1:8" x14ac:dyDescent="0.3">
      <c r="A38" s="20"/>
      <c r="B38" s="20"/>
      <c r="C38" s="20"/>
      <c r="D38" s="20"/>
      <c r="E38" s="20"/>
      <c r="F38" s="28"/>
      <c r="G38" s="20"/>
      <c r="H38" s="28"/>
    </row>
    <row r="39" spans="1:8" ht="28.8" x14ac:dyDescent="0.55000000000000004">
      <c r="A39" s="20"/>
      <c r="B39" s="20"/>
      <c r="C39" s="24" t="s">
        <v>56</v>
      </c>
      <c r="D39" s="20"/>
      <c r="E39" s="20"/>
      <c r="F39" s="28"/>
      <c r="G39" s="20"/>
      <c r="H39" s="28"/>
    </row>
    <row r="40" spans="1:8" ht="18" x14ac:dyDescent="0.35">
      <c r="A40" s="20"/>
      <c r="B40" s="20"/>
      <c r="C40" s="20"/>
      <c r="D40" s="27" t="s">
        <v>57</v>
      </c>
      <c r="E40" s="20"/>
      <c r="F40" s="28"/>
      <c r="G40" s="20"/>
      <c r="H40" s="28"/>
    </row>
    <row r="41" spans="1:8" x14ac:dyDescent="0.3">
      <c r="A41" s="20"/>
      <c r="B41" s="20"/>
      <c r="C41" s="20"/>
      <c r="D41" s="20"/>
      <c r="E41" s="20"/>
      <c r="F41" s="28"/>
      <c r="G41" s="20"/>
      <c r="H41" s="28"/>
    </row>
    <row r="42" spans="1:8" x14ac:dyDescent="0.3">
      <c r="A42" s="20"/>
      <c r="B42" s="20"/>
      <c r="C42" s="20"/>
      <c r="D42" s="20"/>
      <c r="E42" s="20"/>
      <c r="F42" s="28"/>
      <c r="G42" s="20"/>
      <c r="H42" s="28"/>
    </row>
    <row r="43" spans="1:8" ht="17.399999999999999" x14ac:dyDescent="0.45">
      <c r="A43" s="21" t="s">
        <v>0</v>
      </c>
      <c r="B43" s="21" t="s">
        <v>1</v>
      </c>
      <c r="C43" s="21" t="s">
        <v>2</v>
      </c>
      <c r="D43" s="21" t="s">
        <v>48</v>
      </c>
      <c r="E43" s="21" t="s">
        <v>32</v>
      </c>
      <c r="F43" s="29" t="s">
        <v>33</v>
      </c>
      <c r="G43" s="21" t="s">
        <v>14</v>
      </c>
      <c r="H43" s="29" t="s">
        <v>34</v>
      </c>
    </row>
    <row r="44" spans="1:8" x14ac:dyDescent="0.3">
      <c r="A44" s="18">
        <v>1</v>
      </c>
      <c r="B44" s="18" t="s">
        <v>49</v>
      </c>
      <c r="C44" s="26" t="s">
        <v>50</v>
      </c>
      <c r="D44" s="19">
        <f>SUM('Fortson, Justin'!K7)</f>
        <v>12</v>
      </c>
      <c r="E44" s="19">
        <f>SUM('Fortson, Justin'!L7)</f>
        <v>2197</v>
      </c>
      <c r="F44" s="30">
        <f>SUM('Fortson, Justin'!M7)</f>
        <v>183.08333333333334</v>
      </c>
      <c r="G44" s="19">
        <f>SUM('Fortson, Justin'!N7)</f>
        <v>31</v>
      </c>
      <c r="H44" s="30">
        <f>SUM('Fortson, Justin'!O7)</f>
        <v>214.08333333333334</v>
      </c>
    </row>
    <row r="45" spans="1:8" x14ac:dyDescent="0.3">
      <c r="A45" s="18">
        <v>2</v>
      </c>
      <c r="B45" s="18" t="s">
        <v>49</v>
      </c>
      <c r="C45" s="45" t="s">
        <v>44</v>
      </c>
      <c r="D45" s="19">
        <f>SUM('King, Robby'!K15)</f>
        <v>8</v>
      </c>
      <c r="E45" s="19">
        <f>SUM('King, Robby'!L15)</f>
        <v>1442.001</v>
      </c>
      <c r="F45" s="30">
        <f>SUM('King, Robby'!M15)</f>
        <v>180.250125</v>
      </c>
      <c r="G45" s="19">
        <f>SUM('King, Robby'!N15)</f>
        <v>14</v>
      </c>
      <c r="H45" s="30">
        <f>SUM('King, Robby'!O15)</f>
        <v>194.250125</v>
      </c>
    </row>
    <row r="46" spans="1:8" x14ac:dyDescent="0.3">
      <c r="A46" s="18">
        <v>3</v>
      </c>
      <c r="B46" s="18" t="s">
        <v>49</v>
      </c>
      <c r="C46" s="26" t="s">
        <v>47</v>
      </c>
      <c r="D46" s="19">
        <f>SUM('Eisenschmied, Dave'!K19)</f>
        <v>8</v>
      </c>
      <c r="E46" s="19">
        <f>SUM('Eisenschmied, Dave'!L19)</f>
        <v>1381</v>
      </c>
      <c r="F46" s="30">
        <f>SUM('Eisenschmied, Dave'!M19)</f>
        <v>172.625</v>
      </c>
      <c r="G46" s="19">
        <f>SUM('Eisenschmied, Dave'!N19)</f>
        <v>9</v>
      </c>
      <c r="H46" s="30">
        <f>SUM('Eisenschmied, Dave'!O19)</f>
        <v>181.625</v>
      </c>
    </row>
    <row r="47" spans="1:8" x14ac:dyDescent="0.3">
      <c r="A47" s="18">
        <v>4</v>
      </c>
      <c r="B47" s="18" t="s">
        <v>49</v>
      </c>
      <c r="C47" s="26" t="s">
        <v>51</v>
      </c>
      <c r="D47" s="19">
        <f>SUM('Danals, Ken'!K5)</f>
        <v>4</v>
      </c>
      <c r="E47" s="19">
        <f>SUM('Danals, Ken'!L5)</f>
        <v>704</v>
      </c>
      <c r="F47" s="30">
        <f>SUM('Danals, Ken'!M5)</f>
        <v>176</v>
      </c>
      <c r="G47" s="19">
        <f>SUM('Danals, Ken'!N5)</f>
        <v>3</v>
      </c>
      <c r="H47" s="30">
        <f>SUM('Danals, Ken'!O5)</f>
        <v>179</v>
      </c>
    </row>
    <row r="48" spans="1:8" x14ac:dyDescent="0.3">
      <c r="A48" s="18">
        <v>5</v>
      </c>
      <c r="B48" s="18" t="s">
        <v>49</v>
      </c>
      <c r="C48" s="26" t="s">
        <v>52</v>
      </c>
      <c r="D48" s="19">
        <f>SUM('King, Cody'!K5)</f>
        <v>4</v>
      </c>
      <c r="E48" s="19">
        <f>SUM('King, Cody'!L5)</f>
        <v>693</v>
      </c>
      <c r="F48" s="30">
        <f>SUM('King, Cody'!M5)</f>
        <v>173.25</v>
      </c>
      <c r="G48" s="19">
        <f>SUM('King, Cody'!N5)</f>
        <v>2</v>
      </c>
      <c r="H48" s="30">
        <f>SUM('King, Cody'!O5)</f>
        <v>175.25</v>
      </c>
    </row>
  </sheetData>
  <sortState xmlns:xlrd2="http://schemas.microsoft.com/office/spreadsheetml/2017/richdata2" ref="C44:H48">
    <sortCondition descending="1" ref="H44:H48"/>
  </sortState>
  <hyperlinks>
    <hyperlink ref="C8" location="'Haley, Ricky'!A1" display="Haley, Ricky" xr:uid="{5EF13CDE-15C9-4E01-84B4-B9313426B8E1}"/>
    <hyperlink ref="C7" location="'Hudson, Billy'!A1" display="Hudson, Billy" xr:uid="{AAE4E962-BA64-4734-B64D-10AECC8B6066}"/>
    <hyperlink ref="C6" location="'Haley. Jim'!A1" display="Haley, Jim" xr:uid="{2E65B33B-E23A-4D29-ACAF-386B506F3718}"/>
    <hyperlink ref="C10" location="'Smith, Woody'!A1" display="Smith, Woody" xr:uid="{3275076E-13C6-4984-83A2-D8DB9A5D9998}"/>
    <hyperlink ref="C11" location="'Sullivan, Kevin'!A1" display="Sullivan, Kevin" xr:uid="{DAD7505B-BC8A-4303-8C5D-2DBA67F2FE17}"/>
    <hyperlink ref="C20" location="'King, Robby'!A1" display="King, Robby" xr:uid="{7D36AF01-B094-4382-9D8C-E31CDC107C58}"/>
    <hyperlink ref="C32" location="'Haley, Ricky'!A1" display="Haley, Ricky" xr:uid="{204DFBAB-4B68-45EF-9D52-FE6567496B38}"/>
    <hyperlink ref="C33" location="'Greenway, Tony'!A1" display="Greenway, Tony" xr:uid="{976FDBDE-9E90-418F-9005-9F402B65632E}"/>
    <hyperlink ref="C35" location="'Eisenschmied, Dave'!A1" display="Eisenschmied,Dave" xr:uid="{E9BFE85C-4D79-47BE-A125-D2D4C3A2BE80}"/>
    <hyperlink ref="C46" location="'Eisenschmied, Dave'!A1" display="Eisenschmied,Dave" xr:uid="{EAC635C3-B59C-413C-96B3-C4367EE27F15}"/>
    <hyperlink ref="C44" location="'Fortson, Justin'!A1" display="Forston, Justin" xr:uid="{ABFE797A-508A-425F-9662-7D3160212C73}"/>
    <hyperlink ref="C47" location="'Danals, Ken'!A1" display="Danals, Ken" xr:uid="{2E1C4168-DE31-4EAB-B399-629DFD63B39A}"/>
    <hyperlink ref="C48" location="'King, Cody'!A1" display="King, Cody" xr:uid="{EFB6AC0B-EB77-4E48-BC26-341B923E5B7F}"/>
    <hyperlink ref="C23" location="'Thompson, Jerry'!A1" display="Thompson, Jerry" xr:uid="{A9EC5E04-1E42-4A05-9803-8E0E1D66B95C}"/>
    <hyperlink ref="C19" location="'Haley, Wade'!A1" display="Haley, Wade" xr:uid="{735C33BC-ADBD-48EB-993A-7A8B7CD44C92}"/>
    <hyperlink ref="C22" location="'Petzoldt, Eric'!A1" display="Petzoldt,Eric" xr:uid="{9655D76A-5E3F-43FC-B855-64C6697C2D6A}"/>
    <hyperlink ref="C45" location="'King, Robby'!A1" display="King, Robby" xr:uid="{880F6307-9C7E-48E6-9E1D-93DD45C2CABB}"/>
    <hyperlink ref="C9" location="'Reynolds, Harold'!A1" display="Reynolds, Harold" xr:uid="{C0CA13A6-71D0-4FD3-8677-46A409FAC369}"/>
    <hyperlink ref="C12" location="'Brown, Tim'!A1" display="Brown, Tim" xr:uid="{334A1598-DB10-4983-B244-999824F62333}"/>
    <hyperlink ref="C24" location="'Eisenschmied, Dave'!A1" display="Eisenschmied,Dave" xr:uid="{6DCEC31D-DAA0-4404-AFC0-527053C58429}"/>
    <hyperlink ref="C34" location="'Davis, Travis'!A1" display="Davis, Travis" xr:uid="{D06C8DE3-DCB4-41C0-974E-32585FC566F9}"/>
    <hyperlink ref="C36" location="'Hovan, John'!A1" display="Hovan, John" xr:uid="{DA62E65E-3FE2-4CD2-B092-6CA93131D9C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dimension ref="A1:Q7"/>
  <sheetViews>
    <sheetView workbookViewId="0">
      <selection activeCell="M7" sqref="M7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x14ac:dyDescent="0.3">
      <c r="A2" s="7" t="s">
        <v>16</v>
      </c>
      <c r="B2" s="8" t="s">
        <v>19</v>
      </c>
      <c r="C2" s="9">
        <v>43849</v>
      </c>
      <c r="D2" s="10" t="s">
        <v>41</v>
      </c>
      <c r="E2" s="11">
        <v>191</v>
      </c>
      <c r="F2" s="11">
        <v>192</v>
      </c>
      <c r="G2" s="11">
        <v>190</v>
      </c>
      <c r="H2" s="11">
        <v>196</v>
      </c>
      <c r="I2" s="11"/>
      <c r="J2" s="11"/>
      <c r="K2" s="12">
        <v>4</v>
      </c>
      <c r="L2" s="12">
        <v>769</v>
      </c>
      <c r="M2" s="13">
        <v>192.25</v>
      </c>
      <c r="N2" s="14">
        <v>3</v>
      </c>
      <c r="O2" s="15">
        <v>195.25</v>
      </c>
    </row>
    <row r="3" spans="1:17" x14ac:dyDescent="0.3">
      <c r="A3" s="35" t="s">
        <v>16</v>
      </c>
      <c r="B3" s="36" t="s">
        <v>19</v>
      </c>
      <c r="C3" s="37">
        <v>43877</v>
      </c>
      <c r="D3" s="38" t="s">
        <v>41</v>
      </c>
      <c r="E3" s="39">
        <v>197</v>
      </c>
      <c r="F3" s="39">
        <v>197</v>
      </c>
      <c r="G3" s="39">
        <v>199</v>
      </c>
      <c r="H3" s="39">
        <v>195</v>
      </c>
      <c r="I3" s="39"/>
      <c r="J3" s="39"/>
      <c r="K3" s="40">
        <v>4</v>
      </c>
      <c r="L3" s="40">
        <v>788</v>
      </c>
      <c r="M3" s="41">
        <v>197</v>
      </c>
      <c r="N3" s="42">
        <v>8</v>
      </c>
      <c r="O3" s="43">
        <v>205</v>
      </c>
    </row>
    <row r="4" spans="1:17" x14ac:dyDescent="0.3">
      <c r="A4" s="35" t="s">
        <v>16</v>
      </c>
      <c r="B4" s="36" t="s">
        <v>19</v>
      </c>
      <c r="C4" s="37">
        <v>43905</v>
      </c>
      <c r="D4" s="38" t="s">
        <v>41</v>
      </c>
      <c r="E4" s="39">
        <v>197</v>
      </c>
      <c r="F4" s="39">
        <v>199</v>
      </c>
      <c r="G4" s="39">
        <v>199</v>
      </c>
      <c r="H4" s="39">
        <v>199</v>
      </c>
      <c r="I4" s="39"/>
      <c r="J4" s="39"/>
      <c r="K4" s="40">
        <v>4</v>
      </c>
      <c r="L4" s="40">
        <v>794</v>
      </c>
      <c r="M4" s="41">
        <v>198.5</v>
      </c>
      <c r="N4" s="42">
        <v>11</v>
      </c>
      <c r="O4" s="43">
        <v>209.5</v>
      </c>
    </row>
    <row r="7" spans="1:17" x14ac:dyDescent="0.3">
      <c r="K7" s="17">
        <f>SUM(K2:K6)</f>
        <v>12</v>
      </c>
      <c r="L7" s="17">
        <f>SUM(L2:L6)</f>
        <v>2351</v>
      </c>
      <c r="M7" s="23">
        <f>SUM(L7/K7)</f>
        <v>195.91666666666666</v>
      </c>
      <c r="N7" s="17">
        <f>SUM(N2:N6)</f>
        <v>22</v>
      </c>
      <c r="O7" s="23">
        <f>SUM(M7+N7)</f>
        <v>217.91666666666666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:D4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F2">
    <cfRule type="top10" dxfId="125" priority="23" rank="1"/>
  </conditionalFormatting>
  <conditionalFormatting sqref="G2">
    <cfRule type="top10" dxfId="124" priority="22" rank="1"/>
  </conditionalFormatting>
  <conditionalFormatting sqref="H2">
    <cfRule type="top10" dxfId="123" priority="21" rank="1"/>
  </conditionalFormatting>
  <conditionalFormatting sqref="I2">
    <cfRule type="top10" dxfId="122" priority="19" rank="1"/>
  </conditionalFormatting>
  <conditionalFormatting sqref="J2">
    <cfRule type="top10" dxfId="121" priority="20" rank="1"/>
  </conditionalFormatting>
  <conditionalFormatting sqref="E2">
    <cfRule type="top10" dxfId="120" priority="24" rank="1"/>
  </conditionalFormatting>
  <conditionalFormatting sqref="F3">
    <cfRule type="top10" dxfId="119" priority="11" rank="1"/>
  </conditionalFormatting>
  <conditionalFormatting sqref="G3">
    <cfRule type="top10" dxfId="118" priority="10" rank="1"/>
  </conditionalFormatting>
  <conditionalFormatting sqref="H3">
    <cfRule type="top10" dxfId="117" priority="9" rank="1"/>
  </conditionalFormatting>
  <conditionalFormatting sqref="I3">
    <cfRule type="top10" dxfId="116" priority="7" rank="1"/>
  </conditionalFormatting>
  <conditionalFormatting sqref="J3">
    <cfRule type="top10" dxfId="115" priority="8" rank="1"/>
  </conditionalFormatting>
  <conditionalFormatting sqref="E3">
    <cfRule type="top10" dxfId="114" priority="12" rank="1"/>
  </conditionalFormatting>
  <conditionalFormatting sqref="F4">
    <cfRule type="top10" dxfId="113" priority="5" rank="1"/>
  </conditionalFormatting>
  <conditionalFormatting sqref="G4">
    <cfRule type="top10" dxfId="112" priority="4" rank="1"/>
  </conditionalFormatting>
  <conditionalFormatting sqref="H4">
    <cfRule type="top10" dxfId="111" priority="3" rank="1"/>
  </conditionalFormatting>
  <conditionalFormatting sqref="I4">
    <cfRule type="top10" dxfId="110" priority="1" rank="1"/>
  </conditionalFormatting>
  <conditionalFormatting sqref="J4">
    <cfRule type="top10" dxfId="109" priority="2" rank="1"/>
  </conditionalFormatting>
  <conditionalFormatting sqref="E4">
    <cfRule type="top10" dxfId="108" priority="6" rank="1"/>
  </conditionalFormatting>
  <hyperlinks>
    <hyperlink ref="Q1" location="'Georgia 2020 Ranking'!A1" display="Back to Ranking" xr:uid="{841213E5-1C72-4503-8A4D-1AD5706CA1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622390D-73E1-4870-B174-3B754FA5E95E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9492B824-A337-4026-91D9-4029088D2F05}">
          <x14:formula1>
            <xm:f>'C:\Users\abra2\AppData\Local\Packages\Microsoft.MicrosoftEdge_8wekyb3d8bbwe\TempState\Downloads\[ABRA GA CLUB MATCH 2162020 (3).xlsm]DATA'!#REF!</xm:f>
          </x14:formula1>
          <xm:sqref>B3 D3:D4</xm:sqref>
        </x14:dataValidation>
        <x14:dataValidation type="list" allowBlank="1" showInputMessage="1" showErrorMessage="1" xr:uid="{01C4DB22-A910-4397-9033-966A6A7A92D0}">
          <x14:formula1>
            <xm:f>'[ABRA GA CLUB MATCH 3152020 (1).xlsm]DATA'!#REF!</xm:f>
          </x14:formula1>
          <xm:sqref>B4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20B9-AD2F-4B51-8509-5326D07F2682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x14ac:dyDescent="0.3">
      <c r="A2" s="35" t="s">
        <v>45</v>
      </c>
      <c r="B2" s="36" t="s">
        <v>72</v>
      </c>
      <c r="C2" s="37">
        <v>43905</v>
      </c>
      <c r="D2" s="48" t="s">
        <v>57</v>
      </c>
      <c r="E2" s="39">
        <v>181</v>
      </c>
      <c r="F2" s="39">
        <v>169</v>
      </c>
      <c r="G2" s="39">
        <v>177</v>
      </c>
      <c r="H2" s="39">
        <v>176</v>
      </c>
      <c r="I2" s="39"/>
      <c r="J2" s="39"/>
      <c r="K2" s="40">
        <v>4</v>
      </c>
      <c r="L2" s="40">
        <v>703</v>
      </c>
      <c r="M2" s="41">
        <v>175.75</v>
      </c>
      <c r="N2" s="42">
        <v>2</v>
      </c>
      <c r="O2" s="43">
        <v>177.75</v>
      </c>
    </row>
    <row r="5" spans="1:17" x14ac:dyDescent="0.3">
      <c r="K5" s="17">
        <f>SUM(K2:K4)</f>
        <v>4</v>
      </c>
      <c r="L5" s="17">
        <f>SUM(L2:L4)</f>
        <v>703</v>
      </c>
      <c r="M5" s="16">
        <f>SUM(L5/K5)</f>
        <v>175.75</v>
      </c>
      <c r="N5" s="17">
        <f>SUM(N2:N4)</f>
        <v>2</v>
      </c>
      <c r="O5" s="23">
        <f>SUM(M5+N5)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"/>
    <protectedRange algorithmName="SHA-512" hashValue="ON39YdpmFHfN9f47KpiRvqrKx0V9+erV1CNkpWzYhW/Qyc6aT8rEyCrvauWSYGZK2ia3o7vd3akF07acHAFpOA==" saltValue="yVW9XmDwTqEnmpSGai0KYg==" spinCount="100000" sqref="E2:J2 B2" name="Range1_4_1"/>
  </protectedRanges>
  <conditionalFormatting sqref="E2">
    <cfRule type="top10" dxfId="107" priority="6" rank="1"/>
  </conditionalFormatting>
  <conditionalFormatting sqref="F2">
    <cfRule type="top10" dxfId="106" priority="5" rank="1"/>
  </conditionalFormatting>
  <conditionalFormatting sqref="G2">
    <cfRule type="top10" dxfId="105" priority="4" rank="1"/>
  </conditionalFormatting>
  <conditionalFormatting sqref="H2">
    <cfRule type="top10" dxfId="104" priority="3" rank="1"/>
  </conditionalFormatting>
  <conditionalFormatting sqref="I2">
    <cfRule type="top10" dxfId="103" priority="2" rank="1"/>
  </conditionalFormatting>
  <conditionalFormatting sqref="J2">
    <cfRule type="top10" dxfId="102" priority="1" rank="1"/>
  </conditionalFormatting>
  <hyperlinks>
    <hyperlink ref="Q1" location="'Georgia 2020 Ranking'!A1" display="Back to Ranking" xr:uid="{5A0B0F4E-3908-4E92-A6BB-AC05CA139A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20821B1-4A8F-446E-A57D-93A41EB571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5F2C194-E79B-4936-9F68-CFAF80F605E2}">
          <x14:formula1>
            <xm:f>'[ABRA GA CLUB MATCH 3152020 (1).xlsm]DATA'!#REF!</xm:f>
          </x14:formula1>
          <xm:sqref>B2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dimension ref="A1:Q7"/>
  <sheetViews>
    <sheetView workbookViewId="0">
      <selection activeCell="M7" sqref="M7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x14ac:dyDescent="0.3">
      <c r="A2" s="7" t="s">
        <v>16</v>
      </c>
      <c r="B2" s="8" t="s">
        <v>18</v>
      </c>
      <c r="C2" s="9">
        <v>43849</v>
      </c>
      <c r="D2" s="10" t="s">
        <v>41</v>
      </c>
      <c r="E2" s="11">
        <v>192</v>
      </c>
      <c r="F2" s="11">
        <v>198</v>
      </c>
      <c r="G2" s="11">
        <v>196</v>
      </c>
      <c r="H2" s="11">
        <v>189</v>
      </c>
      <c r="I2" s="11"/>
      <c r="J2" s="11"/>
      <c r="K2" s="12">
        <v>4</v>
      </c>
      <c r="L2" s="12">
        <v>775</v>
      </c>
      <c r="M2" s="13">
        <v>193.75</v>
      </c>
      <c r="N2" s="14">
        <v>8</v>
      </c>
      <c r="O2" s="15">
        <v>201.75</v>
      </c>
    </row>
    <row r="3" spans="1:17" x14ac:dyDescent="0.3">
      <c r="A3" s="35" t="s">
        <v>16</v>
      </c>
      <c r="B3" s="36" t="s">
        <v>18</v>
      </c>
      <c r="C3" s="37">
        <v>43877</v>
      </c>
      <c r="D3" s="38" t="s">
        <v>41</v>
      </c>
      <c r="E3" s="39">
        <v>195</v>
      </c>
      <c r="F3" s="39">
        <v>200</v>
      </c>
      <c r="G3" s="39">
        <v>198</v>
      </c>
      <c r="H3" s="39">
        <v>196</v>
      </c>
      <c r="I3" s="39"/>
      <c r="J3" s="39"/>
      <c r="K3" s="40">
        <v>4</v>
      </c>
      <c r="L3" s="40">
        <v>789</v>
      </c>
      <c r="M3" s="41">
        <v>197.25</v>
      </c>
      <c r="N3" s="42">
        <v>9</v>
      </c>
      <c r="O3" s="43">
        <v>206.25</v>
      </c>
    </row>
    <row r="4" spans="1:17" x14ac:dyDescent="0.3">
      <c r="A4" s="35" t="s">
        <v>16</v>
      </c>
      <c r="B4" s="36" t="s">
        <v>18</v>
      </c>
      <c r="C4" s="37">
        <v>43905</v>
      </c>
      <c r="D4" s="38" t="s">
        <v>41</v>
      </c>
      <c r="E4" s="39">
        <v>196</v>
      </c>
      <c r="F4" s="39">
        <v>198</v>
      </c>
      <c r="G4" s="39">
        <v>195</v>
      </c>
      <c r="H4" s="39">
        <v>197</v>
      </c>
      <c r="I4" s="39"/>
      <c r="J4" s="39"/>
      <c r="K4" s="40">
        <v>4</v>
      </c>
      <c r="L4" s="40">
        <v>786</v>
      </c>
      <c r="M4" s="41">
        <v>196.5</v>
      </c>
      <c r="N4" s="42">
        <v>3</v>
      </c>
      <c r="O4" s="43">
        <v>199.5</v>
      </c>
    </row>
    <row r="7" spans="1:17" x14ac:dyDescent="0.3">
      <c r="K7" s="17">
        <f>SUM(K2:K6)</f>
        <v>12</v>
      </c>
      <c r="L7" s="17">
        <f>SUM(L2:L6)</f>
        <v>2350</v>
      </c>
      <c r="M7" s="16">
        <f>SUM(L7/K7)</f>
        <v>195.83333333333334</v>
      </c>
      <c r="N7" s="17">
        <f>SUM(N2:N6)</f>
        <v>20</v>
      </c>
      <c r="O7" s="17">
        <f>SUM(M7+N7)</f>
        <v>215.83333333333334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:D4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E4:H4" name="Range1_3"/>
  </protectedRanges>
  <conditionalFormatting sqref="F2">
    <cfRule type="top10" dxfId="101" priority="23" rank="1"/>
  </conditionalFormatting>
  <conditionalFormatting sqref="G2">
    <cfRule type="top10" dxfId="100" priority="22" rank="1"/>
  </conditionalFormatting>
  <conditionalFormatting sqref="H2">
    <cfRule type="top10" dxfId="99" priority="21" rank="1"/>
  </conditionalFormatting>
  <conditionalFormatting sqref="I2">
    <cfRule type="top10" dxfId="98" priority="19" rank="1"/>
  </conditionalFormatting>
  <conditionalFormatting sqref="J2">
    <cfRule type="top10" dxfId="97" priority="20" rank="1"/>
  </conditionalFormatting>
  <conditionalFormatting sqref="E2">
    <cfRule type="top10" dxfId="96" priority="24" rank="1"/>
  </conditionalFormatting>
  <conditionalFormatting sqref="F3">
    <cfRule type="top10" dxfId="95" priority="11" rank="1"/>
  </conditionalFormatting>
  <conditionalFormatting sqref="G3">
    <cfRule type="top10" dxfId="94" priority="10" rank="1"/>
  </conditionalFormatting>
  <conditionalFormatting sqref="H3">
    <cfRule type="top10" dxfId="93" priority="9" rank="1"/>
  </conditionalFormatting>
  <conditionalFormatting sqref="I3">
    <cfRule type="top10" dxfId="92" priority="7" rank="1"/>
  </conditionalFormatting>
  <conditionalFormatting sqref="J3">
    <cfRule type="top10" dxfId="91" priority="8" rank="1"/>
  </conditionalFormatting>
  <conditionalFormatting sqref="E3">
    <cfRule type="top10" dxfId="90" priority="12" rank="1"/>
  </conditionalFormatting>
  <conditionalFormatting sqref="F4">
    <cfRule type="top10" dxfId="89" priority="5" rank="1"/>
  </conditionalFormatting>
  <conditionalFormatting sqref="G4">
    <cfRule type="top10" dxfId="88" priority="4" rank="1"/>
  </conditionalFormatting>
  <conditionalFormatting sqref="H4">
    <cfRule type="top10" dxfId="87" priority="3" rank="1"/>
  </conditionalFormatting>
  <conditionalFormatting sqref="I4">
    <cfRule type="top10" dxfId="86" priority="1" rank="1"/>
  </conditionalFormatting>
  <conditionalFormatting sqref="J4">
    <cfRule type="top10" dxfId="85" priority="2" rank="1"/>
  </conditionalFormatting>
  <conditionalFormatting sqref="E4">
    <cfRule type="top10" dxfId="84" priority="6" rank="1"/>
  </conditionalFormatting>
  <hyperlinks>
    <hyperlink ref="Q1" location="'Georgia 2020 Ranking'!A1" display="Back to Ranking" xr:uid="{79933DDB-3C8B-44A2-BB98-1165A6FB31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477B41A-D863-4B4B-8D22-DF4BA6AE3F34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D5F008EC-1E57-4EB4-8992-2D17D4DED4BE}">
          <x14:formula1>
            <xm:f>'C:\Users\abra2\AppData\Local\Packages\Microsoft.MicrosoftEdge_8wekyb3d8bbwe\TempState\Downloads\[ABRA GA CLUB MATCH 2162020 (3).xlsm]DATA'!#REF!</xm:f>
          </x14:formula1>
          <xm:sqref>B3 D3:D4</xm:sqref>
        </x14:dataValidation>
        <x14:dataValidation type="list" allowBlank="1" showInputMessage="1" showErrorMessage="1" xr:uid="{79210FB8-BDF1-4AB4-8982-CD72FAF5E7F2}">
          <x14:formula1>
            <xm:f>'[ABRA GA CLUB MATCH 3152020 (1).xlsm]DATA'!#REF!</xm:f>
          </x14:formula1>
          <xm:sqref>B4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8D82-C31F-4223-93CC-8F488E818D5C}">
  <dimension ref="A1:Q17"/>
  <sheetViews>
    <sheetView workbookViewId="0">
      <selection activeCell="M17" sqref="M1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x14ac:dyDescent="0.3">
      <c r="A2" s="7" t="s">
        <v>28</v>
      </c>
      <c r="B2" s="8" t="s">
        <v>31</v>
      </c>
      <c r="C2" s="9">
        <v>43849</v>
      </c>
      <c r="D2" s="10" t="s">
        <v>41</v>
      </c>
      <c r="E2" s="11">
        <v>178</v>
      </c>
      <c r="F2" s="11">
        <v>175</v>
      </c>
      <c r="G2" s="11">
        <v>174</v>
      </c>
      <c r="H2" s="11">
        <v>166</v>
      </c>
      <c r="I2" s="11"/>
      <c r="J2" s="11"/>
      <c r="K2" s="12">
        <v>4</v>
      </c>
      <c r="L2" s="12">
        <v>693</v>
      </c>
      <c r="M2" s="13">
        <v>173.25</v>
      </c>
      <c r="N2" s="14">
        <v>2</v>
      </c>
      <c r="O2" s="15">
        <v>175.25</v>
      </c>
    </row>
    <row r="5" spans="1:17" x14ac:dyDescent="0.3">
      <c r="K5" s="17">
        <f>SUM(K2:K4)</f>
        <v>4</v>
      </c>
      <c r="L5" s="17">
        <f>SUM(L2:L4)</f>
        <v>693</v>
      </c>
      <c r="M5" s="16">
        <f>SUM(L5/K5)</f>
        <v>173.25</v>
      </c>
      <c r="N5" s="17">
        <f>SUM(N2:N4)</f>
        <v>2</v>
      </c>
      <c r="O5" s="23">
        <f>SUM(M5+N5)</f>
        <v>175.25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35" t="s">
        <v>23</v>
      </c>
      <c r="B14" s="36" t="s">
        <v>31</v>
      </c>
      <c r="C14" s="37">
        <v>43877</v>
      </c>
      <c r="D14" s="38" t="s">
        <v>41</v>
      </c>
      <c r="E14" s="39">
        <v>183</v>
      </c>
      <c r="F14" s="39">
        <v>185</v>
      </c>
      <c r="G14" s="39">
        <v>187</v>
      </c>
      <c r="H14" s="39">
        <v>184</v>
      </c>
      <c r="I14" s="39"/>
      <c r="J14" s="39"/>
      <c r="K14" s="40">
        <v>4</v>
      </c>
      <c r="L14" s="40">
        <v>739</v>
      </c>
      <c r="M14" s="41">
        <v>184.75</v>
      </c>
      <c r="N14" s="42">
        <v>4</v>
      </c>
      <c r="O14" s="43">
        <v>188.75</v>
      </c>
    </row>
    <row r="17" spans="11:15" x14ac:dyDescent="0.3">
      <c r="K17" s="17">
        <f>SUM(K14:K16)</f>
        <v>4</v>
      </c>
      <c r="L17" s="17">
        <f>SUM(L14:L16)</f>
        <v>739</v>
      </c>
      <c r="M17" s="16">
        <f>SUM(L17/K17)</f>
        <v>184.75</v>
      </c>
      <c r="N17" s="17">
        <f>SUM(N14:N16)</f>
        <v>4</v>
      </c>
      <c r="O17" s="23">
        <f>SUM(M17+N17)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14:J14 B14:C14" name="Range1_2_1"/>
    <protectedRange algorithmName="SHA-512" hashValue="ON39YdpmFHfN9f47KpiRvqrKx0V9+erV1CNkpWzYhW/Qyc6aT8rEyCrvauWSYGZK2ia3o7vd3akF07acHAFpOA==" saltValue="yVW9XmDwTqEnmpSGai0KYg==" spinCount="100000" sqref="D14" name="Range1_1_1"/>
  </protectedRanges>
  <conditionalFormatting sqref="I2">
    <cfRule type="top10" dxfId="83" priority="18" rank="1"/>
  </conditionalFormatting>
  <conditionalFormatting sqref="H2">
    <cfRule type="top10" dxfId="82" priority="14" rank="1"/>
  </conditionalFormatting>
  <conditionalFormatting sqref="J2">
    <cfRule type="top10" dxfId="81" priority="15" rank="1"/>
  </conditionalFormatting>
  <conditionalFormatting sqref="G2">
    <cfRule type="top10" dxfId="80" priority="17" rank="1"/>
  </conditionalFormatting>
  <conditionalFormatting sqref="F2">
    <cfRule type="top10" dxfId="79" priority="16" rank="1"/>
  </conditionalFormatting>
  <conditionalFormatting sqref="E2">
    <cfRule type="top10" dxfId="78" priority="13" rank="1"/>
  </conditionalFormatting>
  <conditionalFormatting sqref="J14">
    <cfRule type="top10" dxfId="77" priority="1" rank="1"/>
  </conditionalFormatting>
  <conditionalFormatting sqref="I14">
    <cfRule type="top10" dxfId="76" priority="2" rank="1"/>
  </conditionalFormatting>
  <conditionalFormatting sqref="H14">
    <cfRule type="top10" dxfId="75" priority="3" rank="1"/>
  </conditionalFormatting>
  <conditionalFormatting sqref="G14">
    <cfRule type="top10" dxfId="74" priority="4" rank="1"/>
  </conditionalFormatting>
  <conditionalFormatting sqref="F14">
    <cfRule type="top10" dxfId="73" priority="5" rank="1"/>
  </conditionalFormatting>
  <conditionalFormatting sqref="E14">
    <cfRule type="top10" dxfId="72" priority="6" rank="1"/>
  </conditionalFormatting>
  <hyperlinks>
    <hyperlink ref="Q1" location="'Georgia 2020 Ranking'!A1" display="Back to Ranking" xr:uid="{A21092FD-1781-4493-B14F-49852370783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D94AD57-444B-4954-96F8-189C7AFD6559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  <x14:dataValidation type="list" allowBlank="1" showInputMessage="1" showErrorMessage="1" xr:uid="{E782A265-C82F-431E-B0B3-8F163E3B113F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  <x14:dataValidation type="list" allowBlank="1" showInputMessage="1" showErrorMessage="1" xr:uid="{7B6CF04D-BAF0-43C6-92C4-37C0CF8A35AA}">
          <x14:formula1>
            <xm:f>'C:\Users\abra2\AppData\Local\Packages\Microsoft.MicrosoftEdge_8wekyb3d8bbwe\TempState\Downloads\[ABRA GA CLUB MATCH 2162020 (3).xlsm]DATA'!#REF!</xm:f>
          </x14:formula1>
          <xm:sqref>B14 D14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3FE7-3408-4C64-8551-A79261CEEF41}">
  <dimension ref="A1:Q1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5" max="15" width="9.109375" style="2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x14ac:dyDescent="0.3">
      <c r="A2" s="7" t="s">
        <v>23</v>
      </c>
      <c r="B2" s="8" t="s">
        <v>24</v>
      </c>
      <c r="C2" s="9">
        <v>43849</v>
      </c>
      <c r="D2" s="10" t="s">
        <v>41</v>
      </c>
      <c r="E2" s="11">
        <v>186</v>
      </c>
      <c r="F2" s="11">
        <v>176</v>
      </c>
      <c r="G2" s="11">
        <v>179</v>
      </c>
      <c r="H2" s="11">
        <v>170</v>
      </c>
      <c r="I2" s="11"/>
      <c r="J2" s="11"/>
      <c r="K2" s="12">
        <v>4</v>
      </c>
      <c r="L2" s="12">
        <v>711</v>
      </c>
      <c r="M2" s="13">
        <v>177.75</v>
      </c>
      <c r="N2" s="14">
        <v>13</v>
      </c>
      <c r="O2" s="15">
        <f>SUM(M2+N2)</f>
        <v>190.75</v>
      </c>
    </row>
    <row r="5" spans="1:17" x14ac:dyDescent="0.3">
      <c r="K5" s="17">
        <f>SUM(K2:K4)</f>
        <v>4</v>
      </c>
      <c r="L5" s="17">
        <f>SUM(L2:L4)</f>
        <v>711</v>
      </c>
      <c r="M5" s="16">
        <f>SUM(L5/K5)</f>
        <v>177.75</v>
      </c>
      <c r="N5" s="17">
        <f>SUM(N2:N4)</f>
        <v>13</v>
      </c>
      <c r="O5" s="23">
        <f>SUM(M5+N5)</f>
        <v>190.75</v>
      </c>
    </row>
    <row r="10" spans="1:17" ht="28.8" x14ac:dyDescent="0.3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3">
      <c r="A11" s="35" t="s">
        <v>28</v>
      </c>
      <c r="B11" s="36" t="s">
        <v>24</v>
      </c>
      <c r="C11" s="37">
        <v>43877</v>
      </c>
      <c r="D11" s="38" t="s">
        <v>41</v>
      </c>
      <c r="E11" s="39">
        <v>182.001</v>
      </c>
      <c r="F11" s="39">
        <v>175</v>
      </c>
      <c r="G11" s="39">
        <v>184</v>
      </c>
      <c r="H11" s="39">
        <v>186</v>
      </c>
      <c r="I11" s="39"/>
      <c r="J11" s="39"/>
      <c r="K11" s="40">
        <v>4</v>
      </c>
      <c r="L11" s="40">
        <v>727.00099999999998</v>
      </c>
      <c r="M11" s="41">
        <v>181.75024999999999</v>
      </c>
      <c r="N11" s="42">
        <v>8</v>
      </c>
      <c r="O11" s="43">
        <v>189.75024999999999</v>
      </c>
    </row>
    <row r="12" spans="1:17" x14ac:dyDescent="0.3">
      <c r="A12" s="35" t="s">
        <v>49</v>
      </c>
      <c r="B12" s="36" t="s">
        <v>24</v>
      </c>
      <c r="C12" s="37">
        <v>43905</v>
      </c>
      <c r="D12" s="48" t="s">
        <v>57</v>
      </c>
      <c r="E12" s="39">
        <v>181</v>
      </c>
      <c r="F12" s="39">
        <v>183</v>
      </c>
      <c r="G12" s="39">
        <v>167</v>
      </c>
      <c r="H12" s="39">
        <v>184</v>
      </c>
      <c r="I12" s="39"/>
      <c r="J12" s="39"/>
      <c r="K12" s="40">
        <v>4</v>
      </c>
      <c r="L12" s="40">
        <v>715</v>
      </c>
      <c r="M12" s="41">
        <v>178.75</v>
      </c>
      <c r="N12" s="42">
        <v>6</v>
      </c>
      <c r="O12" s="43">
        <v>184.75</v>
      </c>
    </row>
    <row r="15" spans="1:17" x14ac:dyDescent="0.3">
      <c r="K15" s="17">
        <f>SUM(K11:K14)</f>
        <v>8</v>
      </c>
      <c r="L15" s="17">
        <f>SUM(L11:L14)</f>
        <v>1442.001</v>
      </c>
      <c r="M15" s="16">
        <f>SUM(L15/K15)</f>
        <v>180.250125</v>
      </c>
      <c r="N15" s="17">
        <f>SUM(N11:N14)</f>
        <v>14</v>
      </c>
      <c r="O15" s="23">
        <f>SUM(M15+N15)</f>
        <v>194.250125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11:J11 B11:C11" name="Range1_5_1"/>
    <protectedRange algorithmName="SHA-512" hashValue="ON39YdpmFHfN9f47KpiRvqrKx0V9+erV1CNkpWzYhW/Qyc6aT8rEyCrvauWSYGZK2ia3o7vd3akF07acHAFpOA==" saltValue="yVW9XmDwTqEnmpSGai0KYg==" spinCount="100000" sqref="D11" name="Range1_1_3_1"/>
    <protectedRange algorithmName="SHA-512" hashValue="ON39YdpmFHfN9f47KpiRvqrKx0V9+erV1CNkpWzYhW/Qyc6aT8rEyCrvauWSYGZK2ia3o7vd3akF07acHAFpOA==" saltValue="yVW9XmDwTqEnmpSGai0KYg==" spinCount="100000" sqref="C12" name="Range1"/>
    <protectedRange algorithmName="SHA-512" hashValue="ON39YdpmFHfN9f47KpiRvqrKx0V9+erV1CNkpWzYhW/Qyc6aT8rEyCrvauWSYGZK2ia3o7vd3akF07acHAFpOA==" saltValue="yVW9XmDwTqEnmpSGai0KYg==" spinCount="100000" sqref="E12:J12 B12" name="Range1_5"/>
  </protectedRanges>
  <conditionalFormatting sqref="J2">
    <cfRule type="top10" dxfId="71" priority="19" rank="1"/>
  </conditionalFormatting>
  <conditionalFormatting sqref="I2">
    <cfRule type="top10" dxfId="70" priority="20" rank="1"/>
  </conditionalFormatting>
  <conditionalFormatting sqref="H2">
    <cfRule type="top10" dxfId="69" priority="21" rank="1"/>
  </conditionalFormatting>
  <conditionalFormatting sqref="G2">
    <cfRule type="top10" dxfId="68" priority="22" rank="1"/>
  </conditionalFormatting>
  <conditionalFormatting sqref="F2">
    <cfRule type="top10" dxfId="67" priority="23" rank="1"/>
  </conditionalFormatting>
  <conditionalFormatting sqref="E2">
    <cfRule type="top10" dxfId="66" priority="24" rank="1"/>
  </conditionalFormatting>
  <conditionalFormatting sqref="I11">
    <cfRule type="top10" dxfId="65" priority="12" rank="1"/>
  </conditionalFormatting>
  <conditionalFormatting sqref="H11">
    <cfRule type="top10" dxfId="64" priority="8" rank="1"/>
  </conditionalFormatting>
  <conditionalFormatting sqref="J11">
    <cfRule type="top10" dxfId="63" priority="9" rank="1"/>
  </conditionalFormatting>
  <conditionalFormatting sqref="G11">
    <cfRule type="top10" dxfId="62" priority="11" rank="1"/>
  </conditionalFormatting>
  <conditionalFormatting sqref="F11">
    <cfRule type="top10" dxfId="61" priority="10" rank="1"/>
  </conditionalFormatting>
  <conditionalFormatting sqref="E11">
    <cfRule type="top10" dxfId="60" priority="7" rank="1"/>
  </conditionalFormatting>
  <conditionalFormatting sqref="I12">
    <cfRule type="top10" dxfId="17" priority="6" rank="1"/>
  </conditionalFormatting>
  <conditionalFormatting sqref="H12">
    <cfRule type="top10" dxfId="16" priority="2" rank="1"/>
  </conditionalFormatting>
  <conditionalFormatting sqref="J12">
    <cfRule type="top10" dxfId="15" priority="3" rank="1"/>
  </conditionalFormatting>
  <conditionalFormatting sqref="G12">
    <cfRule type="top10" dxfId="14" priority="5" rank="1"/>
  </conditionalFormatting>
  <conditionalFormatting sqref="F12">
    <cfRule type="top10" dxfId="13" priority="4" rank="1"/>
  </conditionalFormatting>
  <conditionalFormatting sqref="E12">
    <cfRule type="top10" dxfId="12" priority="1" rank="1"/>
  </conditionalFormatting>
  <hyperlinks>
    <hyperlink ref="Q1" location="'Georgia 2020 Ranking'!A1" display="Back to Ranking" xr:uid="{C5D995A1-9B9C-4884-B8CC-3AD9997CAD6F}"/>
  </hyperlink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97FF4C1-A7FA-40CA-994C-BE2887E18FD4}">
          <x14:formula1>
            <xm:f>'C:\Users\abra2\Desktop\ABRA Files and More\AUTO BENCH REST ASSOCIATION FILE\ABRA 2019\Georgia\[Georgia Results 01 19 20.xlsm]DATA SHEET'!#REF!</xm:f>
          </x14:formula1>
          <xm:sqref>B1:B2 D2 B10</xm:sqref>
        </x14:dataValidation>
        <x14:dataValidation type="list" allowBlank="1" showInputMessage="1" showErrorMessage="1" xr:uid="{D5B209E5-452A-48AA-81DA-A00795FCA32C}">
          <x14:formula1>
            <xm:f>'C:\Users\abra2\AppData\Local\Packages\Microsoft.MicrosoftEdge_8wekyb3d8bbwe\TempState\Downloads\[ABRA GA CLUB MATCH 2162020 (3).xlsm]DATA'!#REF!</xm:f>
          </x14:formula1>
          <xm:sqref>D11 B11</xm:sqref>
        </x14:dataValidation>
        <x14:dataValidation type="list" allowBlank="1" showInputMessage="1" showErrorMessage="1" xr:uid="{90044C0B-FB64-48EB-8EB0-882A02308A2F}">
          <x14:formula1>
            <xm:f>'[ABRA GA CLUB MATCH 3152020 (1).xlsm]DATA'!#REF!</xm:f>
          </x14:formula1>
          <xm:sqref>B12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32D1-344B-4B9C-AC26-DF3EE60A1687}"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x14ac:dyDescent="0.3">
      <c r="A2" s="35" t="s">
        <v>23</v>
      </c>
      <c r="B2" s="36" t="s">
        <v>62</v>
      </c>
      <c r="C2" s="37">
        <v>43877</v>
      </c>
      <c r="D2" s="38" t="s">
        <v>41</v>
      </c>
      <c r="E2" s="39">
        <v>152</v>
      </c>
      <c r="F2" s="39">
        <v>166</v>
      </c>
      <c r="G2" s="39">
        <v>167</v>
      </c>
      <c r="H2" s="39">
        <v>169</v>
      </c>
      <c r="I2" s="39"/>
      <c r="J2" s="39"/>
      <c r="K2" s="40">
        <v>4</v>
      </c>
      <c r="L2" s="40">
        <v>654</v>
      </c>
      <c r="M2" s="41">
        <v>163.5</v>
      </c>
      <c r="N2" s="42">
        <v>3</v>
      </c>
      <c r="O2" s="43">
        <v>166.5</v>
      </c>
    </row>
    <row r="3" spans="1:17" x14ac:dyDescent="0.3">
      <c r="A3" s="35" t="s">
        <v>68</v>
      </c>
      <c r="B3" s="36" t="s">
        <v>62</v>
      </c>
      <c r="C3" s="37">
        <v>43905</v>
      </c>
      <c r="D3" s="48" t="s">
        <v>57</v>
      </c>
      <c r="E3" s="39">
        <v>172</v>
      </c>
      <c r="F3" s="39">
        <v>167</v>
      </c>
      <c r="G3" s="39">
        <v>169</v>
      </c>
      <c r="H3" s="39">
        <v>170</v>
      </c>
      <c r="I3" s="39"/>
      <c r="J3" s="39"/>
      <c r="K3" s="40">
        <v>4</v>
      </c>
      <c r="L3" s="40">
        <v>678</v>
      </c>
      <c r="M3" s="41">
        <v>169.5</v>
      </c>
      <c r="N3" s="42">
        <v>11</v>
      </c>
      <c r="O3" s="43">
        <v>180.5</v>
      </c>
    </row>
    <row r="6" spans="1:17" x14ac:dyDescent="0.3">
      <c r="K6" s="17">
        <f>SUM(K2:K5)</f>
        <v>8</v>
      </c>
      <c r="L6" s="17">
        <f>SUM(L2:L5)</f>
        <v>1332</v>
      </c>
      <c r="M6" s="16">
        <f>SUM(L6/K6)</f>
        <v>166.5</v>
      </c>
      <c r="N6" s="17">
        <f>SUM(N2:N5)</f>
        <v>14</v>
      </c>
      <c r="O6" s="23">
        <f>SUM(M6+N6)</f>
        <v>180.5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2_2"/>
  </protectedRanges>
  <conditionalFormatting sqref="J2">
    <cfRule type="top10" dxfId="59" priority="7" rank="1"/>
  </conditionalFormatting>
  <conditionalFormatting sqref="I2">
    <cfRule type="top10" dxfId="58" priority="8" rank="1"/>
  </conditionalFormatting>
  <conditionalFormatting sqref="H2">
    <cfRule type="top10" dxfId="57" priority="9" rank="1"/>
  </conditionalFormatting>
  <conditionalFormatting sqref="G2">
    <cfRule type="top10" dxfId="56" priority="10" rank="1"/>
  </conditionalFormatting>
  <conditionalFormatting sqref="F2">
    <cfRule type="top10" dxfId="55" priority="11" rank="1"/>
  </conditionalFormatting>
  <conditionalFormatting sqref="E2">
    <cfRule type="top10" dxfId="54" priority="12" rank="1"/>
  </conditionalFormatting>
  <conditionalFormatting sqref="J3">
    <cfRule type="top10" dxfId="53" priority="1" rank="1"/>
  </conditionalFormatting>
  <conditionalFormatting sqref="I3">
    <cfRule type="top10" dxfId="52" priority="2" rank="1"/>
  </conditionalFormatting>
  <conditionalFormatting sqref="H3">
    <cfRule type="top10" dxfId="51" priority="3" rank="1"/>
  </conditionalFormatting>
  <conditionalFormatting sqref="G3">
    <cfRule type="top10" dxfId="50" priority="4" rank="1"/>
  </conditionalFormatting>
  <conditionalFormatting sqref="F3">
    <cfRule type="top10" dxfId="49" priority="5" rank="1"/>
  </conditionalFormatting>
  <conditionalFormatting sqref="E3">
    <cfRule type="top10" dxfId="48" priority="6" rank="1"/>
  </conditionalFormatting>
  <hyperlinks>
    <hyperlink ref="Q1" location="'Georgia 2020 Ranking'!A1" display="Back to Ranking" xr:uid="{72215EF7-5FF5-4B2C-94F3-1D1260F193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5FFDC1C-B3F4-4E85-915C-FCFCFB7433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5EB4BEF-BDC8-4389-BE9F-F12031FED464}">
          <x14:formula1>
            <xm:f>'C:\Users\abra2\AppData\Local\Packages\Microsoft.MicrosoftEdge_8wekyb3d8bbwe\TempState\Downloads\[ABRA GA CLUB MATCH 2162020 (3).xlsm]DATA'!#REF!</xm:f>
          </x14:formula1>
          <xm:sqref>D2 B2</xm:sqref>
        </x14:dataValidation>
        <x14:dataValidation type="list" allowBlank="1" showInputMessage="1" showErrorMessage="1" xr:uid="{F0513DF8-7295-4438-B616-A220BBF788A2}">
          <x14:formula1>
            <xm:f>'[ABRA GA CLUB MATCH 3152020 (1).xlsm]DATA'!#REF!</xm:f>
          </x14:formula1>
          <xm:sqref>B3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BEFA-2F05-4534-8772-22EC0264917C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x14ac:dyDescent="0.3">
      <c r="A2" s="35" t="s">
        <v>16</v>
      </c>
      <c r="B2" s="36" t="s">
        <v>65</v>
      </c>
      <c r="C2" s="37">
        <v>43905</v>
      </c>
      <c r="D2" s="47" t="s">
        <v>41</v>
      </c>
      <c r="E2" s="39">
        <v>195</v>
      </c>
      <c r="F2" s="39">
        <v>191</v>
      </c>
      <c r="G2" s="39">
        <v>192</v>
      </c>
      <c r="H2" s="39">
        <v>194</v>
      </c>
      <c r="I2" s="39"/>
      <c r="J2" s="39"/>
      <c r="K2" s="40">
        <v>4</v>
      </c>
      <c r="L2" s="40">
        <v>772</v>
      </c>
      <c r="M2" s="41">
        <v>193</v>
      </c>
      <c r="N2" s="42">
        <v>2</v>
      </c>
      <c r="O2" s="43">
        <v>195</v>
      </c>
    </row>
    <row r="5" spans="1:17" x14ac:dyDescent="0.3">
      <c r="K5" s="17">
        <f>SUM(K2:K4)</f>
        <v>4</v>
      </c>
      <c r="L5" s="17">
        <f>SUM(L2:L4)</f>
        <v>772</v>
      </c>
      <c r="M5" s="23">
        <f>SUM(L5/K5)</f>
        <v>193</v>
      </c>
      <c r="N5" s="17">
        <f>SUM(N2:N4)</f>
        <v>2</v>
      </c>
      <c r="O5" s="23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47" priority="5" rank="1"/>
  </conditionalFormatting>
  <conditionalFormatting sqref="G2">
    <cfRule type="top10" dxfId="46" priority="4" rank="1"/>
  </conditionalFormatting>
  <conditionalFormatting sqref="H2">
    <cfRule type="top10" dxfId="45" priority="3" rank="1"/>
  </conditionalFormatting>
  <conditionalFormatting sqref="I2">
    <cfRule type="top10" dxfId="44" priority="1" rank="1"/>
  </conditionalFormatting>
  <conditionalFormatting sqref="J2">
    <cfRule type="top10" dxfId="43" priority="2" rank="1"/>
  </conditionalFormatting>
  <conditionalFormatting sqref="E2">
    <cfRule type="top10" dxfId="42" priority="6" rank="1"/>
  </conditionalFormatting>
  <hyperlinks>
    <hyperlink ref="Q1" location="'Georgia 2020 Ranking'!A1" display="Back to Ranking" xr:uid="{9F30FE29-B2C9-4EC7-A1B3-9B8E01D5DA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C68835E-EFD3-497D-B11E-092C2CCFB7C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6CD65C5-5BC2-45D1-8F11-15455B4DA6FC}">
          <x14:formula1>
            <xm:f>'[ABRA GA CLUB MATCH 3152020 (1).xlsm]DATA'!#REF!</xm:f>
          </x14:formula1>
          <xm:sqref>B2</xm:sqref>
        </x14:dataValidation>
        <x14:dataValidation type="list" allowBlank="1" showInputMessage="1" showErrorMessage="1" xr:uid="{895E85C9-55C5-4617-A14D-A6659161CB7C}">
          <x14:formula1>
            <xm:f>'[ABRA GA CLUB MATCH 3152020 (1).xlsm]DATA'!#REF!</xm:f>
          </x14:formula1>
          <xm:sqref>D2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dimension ref="A1:Q6"/>
  <sheetViews>
    <sheetView workbookViewId="0">
      <selection activeCell="M6" sqref="M6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x14ac:dyDescent="0.3">
      <c r="A2" s="7" t="s">
        <v>16</v>
      </c>
      <c r="B2" s="8" t="s">
        <v>20</v>
      </c>
      <c r="C2" s="9">
        <v>43849</v>
      </c>
      <c r="D2" s="10" t="s">
        <v>41</v>
      </c>
      <c r="E2" s="11">
        <v>186</v>
      </c>
      <c r="F2" s="11">
        <v>188</v>
      </c>
      <c r="G2" s="11">
        <v>186</v>
      </c>
      <c r="H2" s="11">
        <v>190</v>
      </c>
      <c r="I2" s="11"/>
      <c r="J2" s="11"/>
      <c r="K2" s="12">
        <v>4</v>
      </c>
      <c r="L2" s="12">
        <v>750</v>
      </c>
      <c r="M2" s="13">
        <v>187.5</v>
      </c>
      <c r="N2" s="14">
        <v>2</v>
      </c>
      <c r="O2" s="15">
        <v>189.5</v>
      </c>
    </row>
    <row r="3" spans="1:17" x14ac:dyDescent="0.3">
      <c r="A3" s="35" t="s">
        <v>16</v>
      </c>
      <c r="B3" s="36" t="s">
        <v>20</v>
      </c>
      <c r="C3" s="37">
        <v>43905</v>
      </c>
      <c r="D3" s="10" t="s">
        <v>41</v>
      </c>
      <c r="E3" s="39">
        <v>188</v>
      </c>
      <c r="F3" s="39">
        <v>195</v>
      </c>
      <c r="G3" s="39">
        <v>192</v>
      </c>
      <c r="H3" s="39">
        <v>192</v>
      </c>
      <c r="I3" s="39"/>
      <c r="J3" s="39"/>
      <c r="K3" s="40">
        <v>4</v>
      </c>
      <c r="L3" s="40">
        <v>767</v>
      </c>
      <c r="M3" s="41">
        <v>191.75</v>
      </c>
      <c r="N3" s="42">
        <v>2</v>
      </c>
      <c r="O3" s="43">
        <v>193.75</v>
      </c>
    </row>
    <row r="6" spans="1:17" x14ac:dyDescent="0.3">
      <c r="K6" s="17">
        <f>SUM(K2:K5)</f>
        <v>8</v>
      </c>
      <c r="L6" s="17">
        <f>SUM(L2:L5)</f>
        <v>1517</v>
      </c>
      <c r="M6" s="16">
        <f>SUM(L6/K6)</f>
        <v>189.625</v>
      </c>
      <c r="N6" s="17">
        <f>SUM(N2:N5)</f>
        <v>4</v>
      </c>
      <c r="O6" s="17">
        <f>SUM(M6+N6)</f>
        <v>193.625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:D3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F2">
    <cfRule type="top10" dxfId="41" priority="11" rank="1"/>
  </conditionalFormatting>
  <conditionalFormatting sqref="G2">
    <cfRule type="top10" dxfId="40" priority="10" rank="1"/>
  </conditionalFormatting>
  <conditionalFormatting sqref="H2">
    <cfRule type="top10" dxfId="39" priority="9" rank="1"/>
  </conditionalFormatting>
  <conditionalFormatting sqref="I2">
    <cfRule type="top10" dxfId="38" priority="7" rank="1"/>
  </conditionalFormatting>
  <conditionalFormatting sqref="J2">
    <cfRule type="top10" dxfId="37" priority="8" rank="1"/>
  </conditionalFormatting>
  <conditionalFormatting sqref="E2">
    <cfRule type="top10" dxfId="36" priority="12" rank="1"/>
  </conditionalFormatting>
  <conditionalFormatting sqref="F3">
    <cfRule type="top10" dxfId="35" priority="5" rank="1"/>
  </conditionalFormatting>
  <conditionalFormatting sqref="G3">
    <cfRule type="top10" dxfId="34" priority="4" rank="1"/>
  </conditionalFormatting>
  <conditionalFormatting sqref="H3">
    <cfRule type="top10" dxfId="33" priority="3" rank="1"/>
  </conditionalFormatting>
  <conditionalFormatting sqref="I3">
    <cfRule type="top10" dxfId="32" priority="1" rank="1"/>
  </conditionalFormatting>
  <conditionalFormatting sqref="J3">
    <cfRule type="top10" dxfId="31" priority="2" rank="1"/>
  </conditionalFormatting>
  <conditionalFormatting sqref="E3">
    <cfRule type="top10" dxfId="30" priority="6" rank="1"/>
  </conditionalFormatting>
  <hyperlinks>
    <hyperlink ref="Q1" location="'Georgia 2020 Ranking'!A1" display="Back to Ranking" xr:uid="{9ECFC4AF-0D52-47B6-A02F-5C2395AAFA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A24BBDF-788A-45DB-8276-D70210FA61B4}">
          <x14:formula1>
            <xm:f>'C:\Users\abra2\Desktop\ABRA Files and More\AUTO BENCH REST ASSOCIATION FILE\ABRA 2019\Georgia\[Georgia Results 01 19 20.xlsm]DATA SHEET'!#REF!</xm:f>
          </x14:formula1>
          <xm:sqref>D2:D3 B2</xm:sqref>
        </x14:dataValidation>
        <x14:dataValidation type="list" allowBlank="1" showInputMessage="1" showErrorMessage="1" xr:uid="{9A77CA95-DF34-47EE-87C4-4A3410871A9E}">
          <x14:formula1>
            <xm:f>'[ABRA GA CLUB MATCH 3152020 (1).xlsm]DATA'!#REF!</xm:f>
          </x14:formula1>
          <xm:sqref>B3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dimension ref="A1:Q5"/>
  <sheetViews>
    <sheetView workbookViewId="0">
      <selection activeCell="M5" sqref="M5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x14ac:dyDescent="0.3">
      <c r="A2" s="7" t="s">
        <v>16</v>
      </c>
      <c r="B2" s="8" t="s">
        <v>21</v>
      </c>
      <c r="C2" s="9">
        <v>43849</v>
      </c>
      <c r="D2" s="10" t="s">
        <v>41</v>
      </c>
      <c r="E2" s="11">
        <v>181</v>
      </c>
      <c r="F2" s="11">
        <v>195</v>
      </c>
      <c r="G2" s="11">
        <v>182</v>
      </c>
      <c r="H2" s="11">
        <v>183</v>
      </c>
      <c r="I2" s="11"/>
      <c r="J2" s="11"/>
      <c r="K2" s="12">
        <v>4</v>
      </c>
      <c r="L2" s="12">
        <v>741</v>
      </c>
      <c r="M2" s="13">
        <v>185.25</v>
      </c>
      <c r="N2" s="14">
        <v>2</v>
      </c>
      <c r="O2" s="15">
        <v>187.25</v>
      </c>
    </row>
    <row r="5" spans="1:17" x14ac:dyDescent="0.3">
      <c r="K5" s="17">
        <f>SUM(K2:K4)</f>
        <v>4</v>
      </c>
      <c r="L5" s="17">
        <f>SUM(L2:L4)</f>
        <v>741</v>
      </c>
      <c r="M5" s="16">
        <f>SUM(L5/K5)</f>
        <v>185.25</v>
      </c>
      <c r="N5" s="17">
        <f>SUM(N2:N4)</f>
        <v>2</v>
      </c>
      <c r="O5" s="17">
        <f>SUM(M5+N5)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29" priority="5" rank="1"/>
  </conditionalFormatting>
  <conditionalFormatting sqref="G2">
    <cfRule type="top10" dxfId="28" priority="4" rank="1"/>
  </conditionalFormatting>
  <conditionalFormatting sqref="H2">
    <cfRule type="top10" dxfId="27" priority="3" rank="1"/>
  </conditionalFormatting>
  <conditionalFormatting sqref="I2">
    <cfRule type="top10" dxfId="26" priority="1" rank="1"/>
  </conditionalFormatting>
  <conditionalFormatting sqref="J2">
    <cfRule type="top10" dxfId="25" priority="2" rank="1"/>
  </conditionalFormatting>
  <conditionalFormatting sqref="E2">
    <cfRule type="top10" dxfId="24" priority="6" rank="1"/>
  </conditionalFormatting>
  <hyperlinks>
    <hyperlink ref="Q1" location="'Georgia 2020 Ranking'!A1" display="Back to Ranking" xr:uid="{9554FFAF-38ED-4121-858E-C1E4F0DD49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11ADAA-A26B-4295-A455-8220BC79FAEE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BF82-4AB0-49E0-9917-5B012E5B42B9}">
  <dimension ref="A1:Q5"/>
  <sheetViews>
    <sheetView workbookViewId="0">
      <selection activeCell="Q1" sqref="Q1"/>
    </sheetView>
  </sheetViews>
  <sheetFormatPr defaultRowHeight="14.4" x14ac:dyDescent="0.3"/>
  <cols>
    <col min="1" max="1" width="21.109375" customWidth="1"/>
    <col min="2" max="2" width="17" bestFit="1" customWidth="1"/>
    <col min="3" max="3" width="15.5546875" customWidth="1"/>
    <col min="4" max="4" width="20.6640625" customWidth="1"/>
    <col min="15" max="15" width="9.109375" style="34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31" t="s">
        <v>15</v>
      </c>
      <c r="Q1" s="44" t="s">
        <v>58</v>
      </c>
    </row>
    <row r="2" spans="1:17" x14ac:dyDescent="0.3">
      <c r="A2" s="7" t="s">
        <v>23</v>
      </c>
      <c r="B2" s="8" t="s">
        <v>22</v>
      </c>
      <c r="C2" s="9">
        <v>43849</v>
      </c>
      <c r="D2" s="10" t="s">
        <v>41</v>
      </c>
      <c r="E2" s="11">
        <v>166</v>
      </c>
      <c r="F2" s="11">
        <v>171</v>
      </c>
      <c r="G2" s="11">
        <v>178</v>
      </c>
      <c r="H2" s="11">
        <v>170</v>
      </c>
      <c r="I2" s="11"/>
      <c r="J2" s="11"/>
      <c r="K2" s="12">
        <v>4</v>
      </c>
      <c r="L2" s="12">
        <v>685</v>
      </c>
      <c r="M2" s="13">
        <v>171.25</v>
      </c>
      <c r="N2" s="14">
        <v>4</v>
      </c>
      <c r="O2" s="32">
        <f>SUM(M2+N2)</f>
        <v>175.25</v>
      </c>
    </row>
    <row r="5" spans="1:17" x14ac:dyDescent="0.3">
      <c r="K5" s="17">
        <f>SUM(K2:K4)</f>
        <v>4</v>
      </c>
      <c r="L5" s="17">
        <f>SUM(L2:L4)</f>
        <v>685</v>
      </c>
      <c r="M5" s="17">
        <f>SUM(L5/K5)</f>
        <v>171.25</v>
      </c>
      <c r="N5" s="17">
        <f>SUM(N2:N4)</f>
        <v>4</v>
      </c>
      <c r="O5" s="33">
        <f>SUM(M5+N5)</f>
        <v>175.25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23" priority="5" rank="1"/>
  </conditionalFormatting>
  <conditionalFormatting sqref="G2">
    <cfRule type="top10" dxfId="22" priority="4" rank="1"/>
  </conditionalFormatting>
  <conditionalFormatting sqref="H2">
    <cfRule type="top10" dxfId="21" priority="3" rank="1"/>
  </conditionalFormatting>
  <conditionalFormatting sqref="I2">
    <cfRule type="top10" dxfId="20" priority="1" rank="1"/>
  </conditionalFormatting>
  <conditionalFormatting sqref="J2">
    <cfRule type="top10" dxfId="19" priority="2" rank="1"/>
  </conditionalFormatting>
  <conditionalFormatting sqref="E2">
    <cfRule type="top10" dxfId="18" priority="6" rank="1"/>
  </conditionalFormatting>
  <hyperlinks>
    <hyperlink ref="Q1" location="'Georgia 2020 Ranking'!A1" display="Back to Ranking" xr:uid="{9FC4826C-D483-48F7-88F2-10D849DD7B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61EA024-B408-45F9-82B2-CC6504481A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FF95918-ACF7-4D86-AA84-72AC675CF151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134C-A08B-4191-A3A9-4C690F546CF9}"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x14ac:dyDescent="0.3">
      <c r="A2" s="7" t="s">
        <v>28</v>
      </c>
      <c r="B2" s="8" t="s">
        <v>30</v>
      </c>
      <c r="C2" s="9">
        <v>43849</v>
      </c>
      <c r="D2" s="10" t="s">
        <v>41</v>
      </c>
      <c r="E2" s="11">
        <v>178</v>
      </c>
      <c r="F2" s="11">
        <v>177</v>
      </c>
      <c r="G2" s="11">
        <v>178</v>
      </c>
      <c r="H2" s="11">
        <v>171</v>
      </c>
      <c r="I2" s="11"/>
      <c r="J2" s="11"/>
      <c r="K2" s="12">
        <v>4</v>
      </c>
      <c r="L2" s="12">
        <v>704</v>
      </c>
      <c r="M2" s="13">
        <v>176</v>
      </c>
      <c r="N2" s="14">
        <v>3</v>
      </c>
      <c r="O2" s="15">
        <v>179</v>
      </c>
    </row>
    <row r="5" spans="1:17" x14ac:dyDescent="0.3">
      <c r="K5" s="17">
        <f>SUM(K2:K4)</f>
        <v>4</v>
      </c>
      <c r="L5" s="17">
        <f>SUM(L2:L4)</f>
        <v>704</v>
      </c>
      <c r="M5" s="16">
        <f>SUM(L5/K5)</f>
        <v>176</v>
      </c>
      <c r="N5" s="17">
        <f>SUM(N2:N4)</f>
        <v>3</v>
      </c>
      <c r="O5" s="23">
        <f>SUM(M5+N5)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</protectedRanges>
  <conditionalFormatting sqref="I2">
    <cfRule type="top10" dxfId="239" priority="6" rank="1"/>
  </conditionalFormatting>
  <conditionalFormatting sqref="H2">
    <cfRule type="top10" dxfId="238" priority="2" rank="1"/>
  </conditionalFormatting>
  <conditionalFormatting sqref="J2">
    <cfRule type="top10" dxfId="237" priority="3" rank="1"/>
  </conditionalFormatting>
  <conditionalFormatting sqref="G2">
    <cfRule type="top10" dxfId="236" priority="5" rank="1"/>
  </conditionalFormatting>
  <conditionalFormatting sqref="F2">
    <cfRule type="top10" dxfId="235" priority="4" rank="1"/>
  </conditionalFormatting>
  <conditionalFormatting sqref="E2">
    <cfRule type="top10" dxfId="234" priority="1" rank="1"/>
  </conditionalFormatting>
  <hyperlinks>
    <hyperlink ref="Q1" location="'Georgia 2020 Ranking'!A1" display="Back to Ranking" xr:uid="{72056908-4351-4535-AA9A-14F80401F8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C3C233-DE4D-4AE2-81AE-B40FCB8FCDBC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205D9442-F777-4498-BD68-01D5DE388995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44D3-A3CD-459E-BFDE-4E8D51DEF019}"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x14ac:dyDescent="0.3">
      <c r="A2" s="35" t="s">
        <v>45</v>
      </c>
      <c r="B2" s="36" t="s">
        <v>70</v>
      </c>
      <c r="C2" s="37">
        <v>43905</v>
      </c>
      <c r="D2" s="48" t="s">
        <v>57</v>
      </c>
      <c r="E2" s="39">
        <v>185</v>
      </c>
      <c r="F2" s="39">
        <v>192</v>
      </c>
      <c r="G2" s="39">
        <v>191</v>
      </c>
      <c r="H2" s="39">
        <v>193</v>
      </c>
      <c r="I2" s="39"/>
      <c r="J2" s="39"/>
      <c r="K2" s="40">
        <v>4</v>
      </c>
      <c r="L2" s="40">
        <v>761</v>
      </c>
      <c r="M2" s="41">
        <v>190.25</v>
      </c>
      <c r="N2" s="42">
        <v>3</v>
      </c>
      <c r="O2" s="43">
        <v>193.25</v>
      </c>
    </row>
    <row r="5" spans="1:17" x14ac:dyDescent="0.3">
      <c r="K5" s="17">
        <f>SUM(K2:K4)</f>
        <v>4</v>
      </c>
      <c r="L5" s="17">
        <f>SUM(L2:L4)</f>
        <v>761</v>
      </c>
      <c r="M5" s="23">
        <f>SUM(L5/K5)</f>
        <v>190.25</v>
      </c>
      <c r="N5" s="17">
        <f>SUM(N2:N4)</f>
        <v>3</v>
      </c>
      <c r="O5" s="23">
        <f>SUM(M5+N5)</f>
        <v>193.25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5"/>
    <protectedRange algorithmName="SHA-512" hashValue="ON39YdpmFHfN9f47KpiRvqrKx0V9+erV1CNkpWzYhW/Qyc6aT8rEyCrvauWSYGZK2ia3o7vd3akF07acHAFpOA==" saltValue="yVW9XmDwTqEnmpSGai0KYg==" spinCount="100000" sqref="E2:J2 B2" name="Range1_4_1"/>
  </protectedRanges>
  <conditionalFormatting sqref="F2">
    <cfRule type="top10" dxfId="233" priority="5" rank="1"/>
  </conditionalFormatting>
  <conditionalFormatting sqref="G2">
    <cfRule type="top10" dxfId="232" priority="4" rank="1"/>
  </conditionalFormatting>
  <conditionalFormatting sqref="H2">
    <cfRule type="top10" dxfId="231" priority="3" rank="1"/>
  </conditionalFormatting>
  <conditionalFormatting sqref="E2">
    <cfRule type="top10" dxfId="230" priority="6" rank="1"/>
  </conditionalFormatting>
  <conditionalFormatting sqref="I2">
    <cfRule type="top10" dxfId="229" priority="2" rank="1"/>
  </conditionalFormatting>
  <conditionalFormatting sqref="J2">
    <cfRule type="top10" dxfId="228" priority="1" rank="1"/>
  </conditionalFormatting>
  <hyperlinks>
    <hyperlink ref="Q1" location="'Georgia 2020 Ranking'!A1" display="Back to Ranking" xr:uid="{7204E611-8C94-4B9F-AD58-006BF0805D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43D1551-CCD5-4CA9-803C-55AB5FF03521}">
          <x14:formula1>
            <xm:f>'[ABRA GA CLUB MATCH 3152020 (1).xlsm]DATA'!#REF!</xm:f>
          </x14:formula1>
          <xm:sqref>B2</xm:sqref>
        </x14:dataValidation>
        <x14:dataValidation type="list" allowBlank="1" showInputMessage="1" showErrorMessage="1" xr:uid="{1B7AF6E3-73E1-4977-8158-86C7594B85A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03CB-66DD-4659-8401-8AF9F99DECDF}"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x14ac:dyDescent="0.3">
      <c r="A2" s="35" t="s">
        <v>16</v>
      </c>
      <c r="B2" s="36" t="s">
        <v>66</v>
      </c>
      <c r="C2" s="37">
        <v>43905</v>
      </c>
      <c r="D2" s="47" t="s">
        <v>41</v>
      </c>
      <c r="E2" s="39">
        <v>183</v>
      </c>
      <c r="F2" s="39">
        <v>184</v>
      </c>
      <c r="G2" s="39">
        <v>181</v>
      </c>
      <c r="H2" s="39">
        <v>182</v>
      </c>
      <c r="I2" s="39"/>
      <c r="J2" s="39"/>
      <c r="K2" s="40">
        <v>4</v>
      </c>
      <c r="L2" s="40">
        <v>730</v>
      </c>
      <c r="M2" s="41">
        <v>182.5</v>
      </c>
      <c r="N2" s="42">
        <v>2</v>
      </c>
      <c r="O2" s="43">
        <v>184.5</v>
      </c>
    </row>
    <row r="5" spans="1:17" x14ac:dyDescent="0.3">
      <c r="K5" s="17">
        <f>SUM(K2:K4)</f>
        <v>4</v>
      </c>
      <c r="L5" s="17">
        <f>SUM(L2:L4)</f>
        <v>730</v>
      </c>
      <c r="M5" s="23">
        <f>SUM(L5/K5)</f>
        <v>182.5</v>
      </c>
      <c r="N5" s="17">
        <f>SUM(N2:N4)</f>
        <v>2</v>
      </c>
      <c r="O5" s="23">
        <f>SUM(M5+N5)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227" priority="5" rank="1"/>
  </conditionalFormatting>
  <conditionalFormatting sqref="G2">
    <cfRule type="top10" dxfId="226" priority="4" rank="1"/>
  </conditionalFormatting>
  <conditionalFormatting sqref="H2">
    <cfRule type="top10" dxfId="225" priority="3" rank="1"/>
  </conditionalFormatting>
  <conditionalFormatting sqref="I2">
    <cfRule type="top10" dxfId="224" priority="1" rank="1"/>
  </conditionalFormatting>
  <conditionalFormatting sqref="J2">
    <cfRule type="top10" dxfId="223" priority="2" rank="1"/>
  </conditionalFormatting>
  <conditionalFormatting sqref="E2">
    <cfRule type="top10" dxfId="222" priority="6" rank="1"/>
  </conditionalFormatting>
  <hyperlinks>
    <hyperlink ref="Q1" location="'Georgia 2020 Ranking'!A1" display="Back to Ranking" xr:uid="{256FCF55-7C67-4F89-BB11-9D529A7B5C4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C21301-FC1B-4574-960D-9E99B365268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1A93F59-101F-4F56-8496-33CDE4D773F0}">
          <x14:formula1>
            <xm:f>'[ABRA GA CLUB MATCH 3152020 (1).xlsm]DATA'!#REF!</xm:f>
          </x14:formula1>
          <xm:sqref>B2</xm:sqref>
        </x14:dataValidation>
        <x14:dataValidation type="list" allowBlank="1" showInputMessage="1" showErrorMessage="1" xr:uid="{5B91E93B-C2EB-447F-8EA2-88960DAB7873}">
          <x14:formula1>
            <xm:f>'[ABRA GA CLUB MATCH 3152020 (1).xlsm]DATA'!#REF!</xm:f>
          </x14:formula1>
          <xm:sqref>D2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Q30"/>
  <sheetViews>
    <sheetView workbookViewId="0">
      <selection activeCell="M30" sqref="M30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22"/>
    <col min="15" max="15" width="9.109375" style="2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x14ac:dyDescent="0.3">
      <c r="A2" s="7" t="s">
        <v>25</v>
      </c>
      <c r="B2" s="8" t="s">
        <v>27</v>
      </c>
      <c r="C2" s="9">
        <v>43849</v>
      </c>
      <c r="D2" s="10" t="s">
        <v>41</v>
      </c>
      <c r="E2" s="11">
        <v>181</v>
      </c>
      <c r="F2" s="11">
        <v>181</v>
      </c>
      <c r="G2" s="11">
        <v>178</v>
      </c>
      <c r="H2" s="11">
        <v>182</v>
      </c>
      <c r="I2" s="11"/>
      <c r="J2" s="11"/>
      <c r="K2" s="12">
        <v>4</v>
      </c>
      <c r="L2" s="12">
        <v>722</v>
      </c>
      <c r="M2" s="13">
        <v>180.5</v>
      </c>
      <c r="N2" s="14">
        <v>3</v>
      </c>
      <c r="O2" s="15">
        <v>183.5</v>
      </c>
    </row>
    <row r="5" spans="1:17" x14ac:dyDescent="0.3">
      <c r="K5" s="17">
        <f>SUM(K2:K4)</f>
        <v>4</v>
      </c>
      <c r="L5" s="17">
        <f>SUM(L2:L4)</f>
        <v>722</v>
      </c>
      <c r="M5" s="16">
        <f>SUM(L5/K5)</f>
        <v>180.5</v>
      </c>
      <c r="N5" s="17">
        <f>SUM(N2:N4)</f>
        <v>3</v>
      </c>
      <c r="O5" s="23">
        <f>SUM(M5+N5)</f>
        <v>183.5</v>
      </c>
    </row>
    <row r="15" spans="1:17" ht="28.8" x14ac:dyDescent="0.3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3">
      <c r="A16" s="7" t="s">
        <v>28</v>
      </c>
      <c r="B16" s="8" t="s">
        <v>27</v>
      </c>
      <c r="C16" s="9">
        <v>43849</v>
      </c>
      <c r="D16" s="10" t="s">
        <v>41</v>
      </c>
      <c r="E16" s="11">
        <v>178</v>
      </c>
      <c r="F16" s="11">
        <v>187</v>
      </c>
      <c r="G16" s="11">
        <v>169</v>
      </c>
      <c r="H16" s="11">
        <v>172</v>
      </c>
      <c r="I16" s="11"/>
      <c r="J16" s="11"/>
      <c r="K16" s="12">
        <v>4</v>
      </c>
      <c r="L16" s="12">
        <v>706</v>
      </c>
      <c r="M16" s="13">
        <v>176.5</v>
      </c>
      <c r="N16" s="14">
        <v>6</v>
      </c>
      <c r="O16" s="15">
        <v>182.5</v>
      </c>
    </row>
    <row r="17" spans="1:15" x14ac:dyDescent="0.3">
      <c r="A17" s="35" t="s">
        <v>49</v>
      </c>
      <c r="B17" s="36" t="s">
        <v>27</v>
      </c>
      <c r="C17" s="37">
        <v>43905</v>
      </c>
      <c r="D17" s="48" t="s">
        <v>57</v>
      </c>
      <c r="E17" s="39">
        <v>166</v>
      </c>
      <c r="F17" s="39">
        <v>167</v>
      </c>
      <c r="G17" s="39">
        <v>171</v>
      </c>
      <c r="H17" s="39">
        <v>171</v>
      </c>
      <c r="I17" s="39"/>
      <c r="J17" s="39"/>
      <c r="K17" s="40">
        <v>4</v>
      </c>
      <c r="L17" s="40">
        <v>675</v>
      </c>
      <c r="M17" s="41">
        <v>168.75</v>
      </c>
      <c r="N17" s="42">
        <v>3</v>
      </c>
      <c r="O17" s="43">
        <v>171.75</v>
      </c>
    </row>
    <row r="19" spans="1:15" x14ac:dyDescent="0.3">
      <c r="K19" s="17">
        <f>SUM(K16:K18)</f>
        <v>8</v>
      </c>
      <c r="L19" s="17">
        <f>SUM(L16:L18)</f>
        <v>1381</v>
      </c>
      <c r="M19" s="16">
        <f>SUM(L19/K19)</f>
        <v>172.625</v>
      </c>
      <c r="N19" s="17">
        <f>SUM(N16:N18)</f>
        <v>9</v>
      </c>
      <c r="O19" s="23">
        <f>SUM(M19+N19)</f>
        <v>181.625</v>
      </c>
    </row>
    <row r="26" spans="1:15" ht="28.8" x14ac:dyDescent="0.3">
      <c r="A26" s="1" t="s">
        <v>1</v>
      </c>
      <c r="B26" s="2" t="s">
        <v>2</v>
      </c>
      <c r="C26" s="2" t="s">
        <v>3</v>
      </c>
      <c r="D26" s="3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3" t="s">
        <v>12</v>
      </c>
      <c r="M26" s="5" t="s">
        <v>13</v>
      </c>
      <c r="N26" s="2" t="s">
        <v>14</v>
      </c>
      <c r="O26" s="6" t="s">
        <v>15</v>
      </c>
    </row>
    <row r="27" spans="1:15" x14ac:dyDescent="0.3">
      <c r="A27" s="35" t="s">
        <v>68</v>
      </c>
      <c r="B27" s="36" t="s">
        <v>27</v>
      </c>
      <c r="C27" s="37">
        <v>43905</v>
      </c>
      <c r="D27" s="48" t="s">
        <v>57</v>
      </c>
      <c r="E27" s="39">
        <v>159</v>
      </c>
      <c r="F27" s="39">
        <v>180</v>
      </c>
      <c r="G27" s="39">
        <v>156</v>
      </c>
      <c r="H27" s="39">
        <v>133</v>
      </c>
      <c r="I27" s="39"/>
      <c r="J27" s="39"/>
      <c r="K27" s="40">
        <v>4</v>
      </c>
      <c r="L27" s="40">
        <v>628</v>
      </c>
      <c r="M27" s="41">
        <v>157</v>
      </c>
      <c r="N27" s="42">
        <v>6</v>
      </c>
      <c r="O27" s="43">
        <v>163</v>
      </c>
    </row>
    <row r="30" spans="1:15" x14ac:dyDescent="0.3">
      <c r="K30" s="17">
        <f>SUM(K27:K29)</f>
        <v>4</v>
      </c>
      <c r="L30" s="17">
        <f>SUM(L27:L29)</f>
        <v>628</v>
      </c>
      <c r="M30" s="16">
        <f>SUM(L30/K30)</f>
        <v>157</v>
      </c>
      <c r="N30" s="17">
        <f>SUM(N27:N29)</f>
        <v>6</v>
      </c>
      <c r="O30" s="23">
        <f>SUM(M30+N30)</f>
        <v>163</v>
      </c>
    </row>
  </sheetData>
  <protectedRanges>
    <protectedRange algorithmName="SHA-512" hashValue="ON39YdpmFHfN9f47KpiRvqrKx0V9+erV1CNkpWzYhW/Qyc6aT8rEyCrvauWSYGZK2ia3o7vd3akF07acHAFpOA==" saltValue="yVW9XmDwTqEnmpSGai0KYg==" spinCount="100000" sqref="B1 B15 B26" name="Range1_2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16:J16 B16:C16" name="Range1_5"/>
    <protectedRange algorithmName="SHA-512" hashValue="ON39YdpmFHfN9f47KpiRvqrKx0V9+erV1CNkpWzYhW/Qyc6aT8rEyCrvauWSYGZK2ia3o7vd3akF07acHAFpOA==" saltValue="yVW9XmDwTqEnmpSGai0KYg==" spinCount="100000" sqref="D16" name="Range1_1_3"/>
    <protectedRange algorithmName="SHA-512" hashValue="ON39YdpmFHfN9f47KpiRvqrKx0V9+erV1CNkpWzYhW/Qyc6aT8rEyCrvauWSYGZK2ia3o7vd3akF07acHAFpOA==" saltValue="yVW9XmDwTqEnmpSGai0KYg==" spinCount="100000" sqref="C27" name="Range1"/>
    <protectedRange algorithmName="SHA-512" hashValue="ON39YdpmFHfN9f47KpiRvqrKx0V9+erV1CNkpWzYhW/Qyc6aT8rEyCrvauWSYGZK2ia3o7vd3akF07acHAFpOA==" saltValue="yVW9XmDwTqEnmpSGai0KYg==" spinCount="100000" sqref="E27:J27 B27" name="Range1_2_1"/>
    <protectedRange algorithmName="SHA-512" hashValue="ON39YdpmFHfN9f47KpiRvqrKx0V9+erV1CNkpWzYhW/Qyc6aT8rEyCrvauWSYGZK2ia3o7vd3akF07acHAFpOA==" saltValue="yVW9XmDwTqEnmpSGai0KYg==" spinCount="100000" sqref="C17" name="Range1_3"/>
    <protectedRange algorithmName="SHA-512" hashValue="ON39YdpmFHfN9f47KpiRvqrKx0V9+erV1CNkpWzYhW/Qyc6aT8rEyCrvauWSYGZK2ia3o7vd3akF07acHAFpOA==" saltValue="yVW9XmDwTqEnmpSGai0KYg==" spinCount="100000" sqref="E17:J17 B17" name="Range1_5_2"/>
  </protectedRanges>
  <conditionalFormatting sqref="E2">
    <cfRule type="top10" dxfId="221" priority="36" rank="1"/>
  </conditionalFormatting>
  <conditionalFormatting sqref="F2">
    <cfRule type="top10" dxfId="220" priority="35" rank="1"/>
  </conditionalFormatting>
  <conditionalFormatting sqref="G2">
    <cfRule type="top10" dxfId="219" priority="34" rank="1"/>
  </conditionalFormatting>
  <conditionalFormatting sqref="H2">
    <cfRule type="top10" dxfId="218" priority="33" rank="1"/>
  </conditionalFormatting>
  <conditionalFormatting sqref="I2">
    <cfRule type="top10" dxfId="217" priority="32" rank="1"/>
  </conditionalFormatting>
  <conditionalFormatting sqref="J2">
    <cfRule type="top10" dxfId="216" priority="31" rank="1"/>
  </conditionalFormatting>
  <conditionalFormatting sqref="I16">
    <cfRule type="top10" dxfId="215" priority="24" rank="1"/>
  </conditionalFormatting>
  <conditionalFormatting sqref="H16">
    <cfRule type="top10" dxfId="214" priority="20" rank="1"/>
  </conditionalFormatting>
  <conditionalFormatting sqref="J16">
    <cfRule type="top10" dxfId="213" priority="21" rank="1"/>
  </conditionalFormatting>
  <conditionalFormatting sqref="G16">
    <cfRule type="top10" dxfId="212" priority="23" rank="1"/>
  </conditionalFormatting>
  <conditionalFormatting sqref="F16">
    <cfRule type="top10" dxfId="211" priority="22" rank="1"/>
  </conditionalFormatting>
  <conditionalFormatting sqref="E16">
    <cfRule type="top10" dxfId="210" priority="19" rank="1"/>
  </conditionalFormatting>
  <conditionalFormatting sqref="E27">
    <cfRule type="top10" dxfId="209" priority="12" rank="1"/>
  </conditionalFormatting>
  <conditionalFormatting sqref="F27">
    <cfRule type="top10" dxfId="208" priority="11" rank="1"/>
  </conditionalFormatting>
  <conditionalFormatting sqref="G27">
    <cfRule type="top10" dxfId="207" priority="10" rank="1"/>
  </conditionalFormatting>
  <conditionalFormatting sqref="H27">
    <cfRule type="top10" dxfId="206" priority="9" rank="1"/>
  </conditionalFormatting>
  <conditionalFormatting sqref="I27">
    <cfRule type="top10" dxfId="205" priority="8" rank="1"/>
  </conditionalFormatting>
  <conditionalFormatting sqref="J27">
    <cfRule type="top10" dxfId="204" priority="7" rank="1"/>
  </conditionalFormatting>
  <conditionalFormatting sqref="I17">
    <cfRule type="top10" dxfId="5" priority="6" rank="1"/>
  </conditionalFormatting>
  <conditionalFormatting sqref="H17">
    <cfRule type="top10" dxfId="4" priority="2" rank="1"/>
  </conditionalFormatting>
  <conditionalFormatting sqref="J17">
    <cfRule type="top10" dxfId="3" priority="3" rank="1"/>
  </conditionalFormatting>
  <conditionalFormatting sqref="G17">
    <cfRule type="top10" dxfId="2" priority="5" rank="1"/>
  </conditionalFormatting>
  <conditionalFormatting sqref="F17">
    <cfRule type="top10" dxfId="1" priority="4" rank="1"/>
  </conditionalFormatting>
  <conditionalFormatting sqref="E17">
    <cfRule type="top10" dxfId="0" priority="1" rank="1"/>
  </conditionalFormatting>
  <hyperlinks>
    <hyperlink ref="Q1" location="'Georgia 2020 Ranking'!A1" display="Back to Ranking" xr:uid="{E2D7B011-DD35-4216-8F93-9152FCD5BB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B15 B26</xm:sqref>
        </x14:dataValidation>
        <x14:dataValidation type="list" allowBlank="1" showInputMessage="1" showErrorMessage="1" xr:uid="{FBE97072-4996-44A0-B337-76CB1D824868}">
          <x14:formula1>
            <xm:f>'C:\Users\abra2\Desktop\ABRA Files and More\AUTO BENCH REST ASSOCIATION FILE\ABRA 2019\Georgia\[Georgia Results 01 19 20.xlsm]DATA SHEET'!#REF!</xm:f>
          </x14:formula1>
          <xm:sqref>B2 B16 D2 D16</xm:sqref>
        </x14:dataValidation>
        <x14:dataValidation type="list" allowBlank="1" showInputMessage="1" showErrorMessage="1" xr:uid="{EA43031A-D8A8-4AB2-80A7-E60C277AEBC7}">
          <x14:formula1>
            <xm:f>'[ABRA GA CLUB MATCH 3152020 (1).xlsm]DATA'!#REF!</xm:f>
          </x14:formula1>
          <xm:sqref>B27 B17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7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x14ac:dyDescent="0.3">
      <c r="A2" s="7" t="s">
        <v>28</v>
      </c>
      <c r="B2" s="8" t="s">
        <v>29</v>
      </c>
      <c r="C2" s="9">
        <v>43849</v>
      </c>
      <c r="D2" s="10" t="s">
        <v>41</v>
      </c>
      <c r="E2" s="11">
        <v>181</v>
      </c>
      <c r="F2" s="11">
        <v>178</v>
      </c>
      <c r="G2" s="11">
        <v>180</v>
      </c>
      <c r="H2" s="11">
        <v>185</v>
      </c>
      <c r="I2" s="11"/>
      <c r="J2" s="11"/>
      <c r="K2" s="12">
        <v>4</v>
      </c>
      <c r="L2" s="12">
        <v>724</v>
      </c>
      <c r="M2" s="13">
        <v>181</v>
      </c>
      <c r="N2" s="14">
        <v>11</v>
      </c>
      <c r="O2" s="15">
        <v>192</v>
      </c>
    </row>
    <row r="3" spans="1:17" x14ac:dyDescent="0.3">
      <c r="A3" s="35" t="s">
        <v>28</v>
      </c>
      <c r="B3" s="36" t="s">
        <v>63</v>
      </c>
      <c r="C3" s="37">
        <v>43877</v>
      </c>
      <c r="D3" s="38" t="s">
        <v>41</v>
      </c>
      <c r="E3" s="39">
        <v>182</v>
      </c>
      <c r="F3" s="39">
        <v>187</v>
      </c>
      <c r="G3" s="39">
        <v>188</v>
      </c>
      <c r="H3" s="39">
        <v>181</v>
      </c>
      <c r="I3" s="39"/>
      <c r="J3" s="39"/>
      <c r="K3" s="40">
        <v>4</v>
      </c>
      <c r="L3" s="40">
        <v>738</v>
      </c>
      <c r="M3" s="41">
        <v>184.5</v>
      </c>
      <c r="N3" s="42">
        <v>9</v>
      </c>
      <c r="O3" s="43">
        <v>193.5</v>
      </c>
    </row>
    <row r="4" spans="1:17" x14ac:dyDescent="0.3">
      <c r="A4" s="35" t="s">
        <v>49</v>
      </c>
      <c r="B4" s="36" t="s">
        <v>63</v>
      </c>
      <c r="C4" s="37">
        <v>43905</v>
      </c>
      <c r="D4" s="48" t="s">
        <v>57</v>
      </c>
      <c r="E4" s="39">
        <v>185</v>
      </c>
      <c r="F4" s="39">
        <v>179</v>
      </c>
      <c r="G4" s="39">
        <v>183</v>
      </c>
      <c r="H4" s="39">
        <v>188</v>
      </c>
      <c r="I4" s="39"/>
      <c r="J4" s="39"/>
      <c r="K4" s="40">
        <v>4</v>
      </c>
      <c r="L4" s="40">
        <v>735</v>
      </c>
      <c r="M4" s="41">
        <v>183.75</v>
      </c>
      <c r="N4" s="42">
        <v>11</v>
      </c>
      <c r="O4" s="43">
        <v>194.75</v>
      </c>
    </row>
    <row r="7" spans="1:17" x14ac:dyDescent="0.3">
      <c r="K7" s="17">
        <f>SUM(K2:K6)</f>
        <v>12</v>
      </c>
      <c r="L7" s="17">
        <f>SUM(L2:L6)</f>
        <v>2197</v>
      </c>
      <c r="M7" s="23">
        <f>SUM(L7/K7)</f>
        <v>183.08333333333334</v>
      </c>
      <c r="N7" s="17">
        <f>SUM(N2:N6)</f>
        <v>31</v>
      </c>
      <c r="O7" s="23">
        <f>SUM(M7+N7)</f>
        <v>214.08333333333334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5_1"/>
    <protectedRange algorithmName="SHA-512" hashValue="ON39YdpmFHfN9f47KpiRvqrKx0V9+erV1CNkpWzYhW/Qyc6aT8rEyCrvauWSYGZK2ia3o7vd3akF07acHAFpOA==" saltValue="yVW9XmDwTqEnmpSGai0KYg==" spinCount="100000" sqref="D3" name="Range1_1_3_1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E4:J4 B4" name="Range1_5_2"/>
  </protectedRanges>
  <conditionalFormatting sqref="I2">
    <cfRule type="top10" dxfId="203" priority="18" rank="1"/>
  </conditionalFormatting>
  <conditionalFormatting sqref="H2">
    <cfRule type="top10" dxfId="202" priority="14" rank="1"/>
  </conditionalFormatting>
  <conditionalFormatting sqref="J2">
    <cfRule type="top10" dxfId="201" priority="15" rank="1"/>
  </conditionalFormatting>
  <conditionalFormatting sqref="G2">
    <cfRule type="top10" dxfId="200" priority="17" rank="1"/>
  </conditionalFormatting>
  <conditionalFormatting sqref="F2">
    <cfRule type="top10" dxfId="199" priority="16" rank="1"/>
  </conditionalFormatting>
  <conditionalFormatting sqref="E2">
    <cfRule type="top10" dxfId="198" priority="13" rank="1"/>
  </conditionalFormatting>
  <conditionalFormatting sqref="I3">
    <cfRule type="top10" dxfId="197" priority="12" rank="1"/>
  </conditionalFormatting>
  <conditionalFormatting sqref="H3">
    <cfRule type="top10" dxfId="196" priority="8" rank="1"/>
  </conditionalFormatting>
  <conditionalFormatting sqref="J3">
    <cfRule type="top10" dxfId="195" priority="9" rank="1"/>
  </conditionalFormatting>
  <conditionalFormatting sqref="G3">
    <cfRule type="top10" dxfId="194" priority="11" rank="1"/>
  </conditionalFormatting>
  <conditionalFormatting sqref="F3">
    <cfRule type="top10" dxfId="193" priority="10" rank="1"/>
  </conditionalFormatting>
  <conditionalFormatting sqref="E3">
    <cfRule type="top10" dxfId="192" priority="7" rank="1"/>
  </conditionalFormatting>
  <conditionalFormatting sqref="I4">
    <cfRule type="top10" dxfId="191" priority="6" rank="1"/>
  </conditionalFormatting>
  <conditionalFormatting sqref="H4">
    <cfRule type="top10" dxfId="190" priority="2" rank="1"/>
  </conditionalFormatting>
  <conditionalFormatting sqref="J4">
    <cfRule type="top10" dxfId="189" priority="3" rank="1"/>
  </conditionalFormatting>
  <conditionalFormatting sqref="G4">
    <cfRule type="top10" dxfId="188" priority="5" rank="1"/>
  </conditionalFormatting>
  <conditionalFormatting sqref="F4">
    <cfRule type="top10" dxfId="187" priority="4" rank="1"/>
  </conditionalFormatting>
  <conditionalFormatting sqref="E4">
    <cfRule type="top10" dxfId="186" priority="1" rank="1"/>
  </conditionalFormatting>
  <hyperlinks>
    <hyperlink ref="Q1" location="'Georgia 2020 Ranking'!A1" display="Back to Ranking" xr:uid="{C40A4915-3680-4268-B262-CECBCE8AAA3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CE056A6-CE25-4334-800F-744A38E61E68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71BD936D-D538-4B60-8E44-3FE8844A82B2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341F52E3-B658-4B9B-AEBD-A3CBBC5A446D}">
          <x14:formula1>
            <xm:f>'[ABRA GA CLUB MATCH 3152020 (1).xlsm]DATA'!#REF!</xm:f>
          </x14:formula1>
          <xm:sqref>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7"/>
  <sheetViews>
    <sheetView workbookViewId="0">
      <selection activeCell="Q1" sqref="Q1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ht="28.8" x14ac:dyDescent="0.3">
      <c r="A2" s="7" t="s">
        <v>25</v>
      </c>
      <c r="B2" s="8" t="s">
        <v>26</v>
      </c>
      <c r="C2" s="9">
        <v>43849</v>
      </c>
      <c r="D2" s="10" t="s">
        <v>41</v>
      </c>
      <c r="E2" s="11">
        <v>184</v>
      </c>
      <c r="F2" s="11">
        <v>179</v>
      </c>
      <c r="G2" s="11">
        <v>187</v>
      </c>
      <c r="H2" s="11">
        <v>192</v>
      </c>
      <c r="I2" s="11"/>
      <c r="J2" s="11"/>
      <c r="K2" s="12">
        <v>4</v>
      </c>
      <c r="L2" s="12">
        <v>742</v>
      </c>
      <c r="M2" s="13">
        <v>185.5</v>
      </c>
      <c r="N2" s="14">
        <v>4</v>
      </c>
      <c r="O2" s="15">
        <v>189.5</v>
      </c>
    </row>
    <row r="3" spans="1:17" ht="27" x14ac:dyDescent="0.3">
      <c r="A3" s="35" t="s">
        <v>25</v>
      </c>
      <c r="B3" s="36" t="s">
        <v>26</v>
      </c>
      <c r="C3" s="37">
        <v>43877</v>
      </c>
      <c r="D3" s="38" t="s">
        <v>41</v>
      </c>
      <c r="E3" s="39">
        <v>184</v>
      </c>
      <c r="F3" s="39">
        <v>194</v>
      </c>
      <c r="G3" s="39">
        <v>194</v>
      </c>
      <c r="H3" s="39">
        <v>195</v>
      </c>
      <c r="I3" s="39"/>
      <c r="J3" s="39"/>
      <c r="K3" s="40">
        <v>4</v>
      </c>
      <c r="L3" s="40">
        <v>767</v>
      </c>
      <c r="M3" s="41">
        <v>191.75</v>
      </c>
      <c r="N3" s="42">
        <v>11</v>
      </c>
      <c r="O3" s="43">
        <v>202.75</v>
      </c>
    </row>
    <row r="4" spans="1:17" x14ac:dyDescent="0.3">
      <c r="A4" s="35" t="s">
        <v>45</v>
      </c>
      <c r="B4" s="36" t="s">
        <v>26</v>
      </c>
      <c r="C4" s="37">
        <v>43905</v>
      </c>
      <c r="D4" s="48" t="s">
        <v>57</v>
      </c>
      <c r="E4" s="39">
        <v>190</v>
      </c>
      <c r="F4" s="39">
        <v>190</v>
      </c>
      <c r="G4" s="39">
        <v>192</v>
      </c>
      <c r="H4" s="39">
        <v>190</v>
      </c>
      <c r="I4" s="39"/>
      <c r="J4" s="39"/>
      <c r="K4" s="40">
        <v>4</v>
      </c>
      <c r="L4" s="40">
        <v>762</v>
      </c>
      <c r="M4" s="41">
        <v>190.5</v>
      </c>
      <c r="N4" s="42">
        <v>4</v>
      </c>
      <c r="O4" s="43">
        <v>194.5</v>
      </c>
    </row>
    <row r="7" spans="1:17" x14ac:dyDescent="0.3">
      <c r="K7" s="17">
        <f>SUM(K2:K6)</f>
        <v>12</v>
      </c>
      <c r="L7" s="17">
        <f>SUM(L2:L6)</f>
        <v>2271</v>
      </c>
      <c r="M7" s="16">
        <f>SUM(L7/K7)</f>
        <v>189.25</v>
      </c>
      <c r="N7" s="17">
        <f>SUM(N2:N6)</f>
        <v>19</v>
      </c>
      <c r="O7" s="17">
        <f>SUM(M7+N7)</f>
        <v>208.25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E4:J4 B4" name="Range1_4_2"/>
  </protectedRanges>
  <conditionalFormatting sqref="F2">
    <cfRule type="top10" dxfId="185" priority="17" rank="1"/>
  </conditionalFormatting>
  <conditionalFormatting sqref="G2">
    <cfRule type="top10" dxfId="184" priority="16" rank="1"/>
  </conditionalFormatting>
  <conditionalFormatting sqref="H2">
    <cfRule type="top10" dxfId="183" priority="15" rank="1"/>
  </conditionalFormatting>
  <conditionalFormatting sqref="E2">
    <cfRule type="top10" dxfId="182" priority="18" rank="1"/>
  </conditionalFormatting>
  <conditionalFormatting sqref="I2">
    <cfRule type="top10" dxfId="181" priority="14" rank="1"/>
  </conditionalFormatting>
  <conditionalFormatting sqref="J2">
    <cfRule type="top10" dxfId="180" priority="13" rank="1"/>
  </conditionalFormatting>
  <conditionalFormatting sqref="E3">
    <cfRule type="top10" dxfId="179" priority="12" rank="1"/>
  </conditionalFormatting>
  <conditionalFormatting sqref="F3">
    <cfRule type="top10" dxfId="178" priority="11" rank="1"/>
  </conditionalFormatting>
  <conditionalFormatting sqref="G3">
    <cfRule type="top10" dxfId="177" priority="10" rank="1"/>
  </conditionalFormatting>
  <conditionalFormatting sqref="H3">
    <cfRule type="top10" dxfId="176" priority="9" rank="1"/>
  </conditionalFormatting>
  <conditionalFormatting sqref="I3">
    <cfRule type="top10" dxfId="175" priority="8" rank="1"/>
  </conditionalFormatting>
  <conditionalFormatting sqref="J3">
    <cfRule type="top10" dxfId="174" priority="7" rank="1"/>
  </conditionalFormatting>
  <conditionalFormatting sqref="E4">
    <cfRule type="top10" dxfId="173" priority="6" rank="1"/>
  </conditionalFormatting>
  <conditionalFormatting sqref="F4">
    <cfRule type="top10" dxfId="172" priority="5" rank="1"/>
  </conditionalFormatting>
  <conditionalFormatting sqref="G4">
    <cfRule type="top10" dxfId="171" priority="4" rank="1"/>
  </conditionalFormatting>
  <conditionalFormatting sqref="H4">
    <cfRule type="top10" dxfId="170" priority="3" rank="1"/>
  </conditionalFormatting>
  <conditionalFormatting sqref="I4">
    <cfRule type="top10" dxfId="169" priority="2" rank="1"/>
  </conditionalFormatting>
  <conditionalFormatting sqref="J4">
    <cfRule type="top10" dxfId="168" priority="1" rank="1"/>
  </conditionalFormatting>
  <hyperlinks>
    <hyperlink ref="Q1" location="'Georgia 2020 Ranking'!A1" display="Back to Ranking" xr:uid="{74332583-662E-440B-8539-B0820BB889B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6184D3B-C540-49AE-AF26-0C62BB8D0BA3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DC3BF5CE-8D66-4414-8663-632869866C29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6E96362E-F7D6-4FE9-997B-300DA8512421}">
          <x14:formula1>
            <xm:f>'[ABRA GA CLUB MATCH 3152020 (1).xlsm]DATA'!#REF!</xm:f>
          </x14:formula1>
          <xm:sqref>B4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28"/>
  <sheetViews>
    <sheetView workbookViewId="0">
      <selection activeCell="M28" sqref="M28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x14ac:dyDescent="0.3">
      <c r="A2" s="7" t="s">
        <v>16</v>
      </c>
      <c r="B2" s="8" t="s">
        <v>17</v>
      </c>
      <c r="C2" s="9">
        <v>43849</v>
      </c>
      <c r="D2" s="10" t="s">
        <v>41</v>
      </c>
      <c r="E2" s="11">
        <v>196</v>
      </c>
      <c r="F2" s="11">
        <v>191</v>
      </c>
      <c r="G2" s="11">
        <v>195</v>
      </c>
      <c r="H2" s="11">
        <v>197</v>
      </c>
      <c r="I2" s="11"/>
      <c r="J2" s="11"/>
      <c r="K2" s="12">
        <v>4</v>
      </c>
      <c r="L2" s="12">
        <v>779</v>
      </c>
      <c r="M2" s="13">
        <v>194.75</v>
      </c>
      <c r="N2" s="14">
        <v>9</v>
      </c>
      <c r="O2" s="15">
        <v>203.75</v>
      </c>
    </row>
    <row r="3" spans="1:17" x14ac:dyDescent="0.3">
      <c r="A3" s="35" t="s">
        <v>16</v>
      </c>
      <c r="B3" s="36" t="s">
        <v>17</v>
      </c>
      <c r="C3" s="37">
        <v>43877</v>
      </c>
      <c r="D3" s="38" t="s">
        <v>41</v>
      </c>
      <c r="E3" s="39">
        <v>195</v>
      </c>
      <c r="F3" s="39">
        <v>195</v>
      </c>
      <c r="G3" s="39">
        <v>197</v>
      </c>
      <c r="H3" s="39">
        <v>195</v>
      </c>
      <c r="I3" s="39"/>
      <c r="J3" s="39"/>
      <c r="K3" s="40">
        <v>4</v>
      </c>
      <c r="L3" s="40">
        <v>782</v>
      </c>
      <c r="M3" s="41">
        <v>195.5</v>
      </c>
      <c r="N3" s="42">
        <v>3</v>
      </c>
      <c r="O3" s="43">
        <v>198.5</v>
      </c>
    </row>
    <row r="4" spans="1:17" x14ac:dyDescent="0.3">
      <c r="A4" s="35" t="s">
        <v>16</v>
      </c>
      <c r="B4" s="36" t="s">
        <v>17</v>
      </c>
      <c r="C4" s="37">
        <v>43905</v>
      </c>
      <c r="D4" s="38" t="s">
        <v>41</v>
      </c>
      <c r="E4" s="39">
        <v>199</v>
      </c>
      <c r="F4" s="39">
        <v>197</v>
      </c>
      <c r="G4" s="39">
        <v>197</v>
      </c>
      <c r="H4" s="39">
        <v>198</v>
      </c>
      <c r="I4" s="39"/>
      <c r="J4" s="39"/>
      <c r="K4" s="40">
        <v>4</v>
      </c>
      <c r="L4" s="40">
        <v>791</v>
      </c>
      <c r="M4" s="41">
        <v>197.75</v>
      </c>
      <c r="N4" s="42">
        <v>6</v>
      </c>
      <c r="O4" s="43">
        <v>203.75</v>
      </c>
    </row>
    <row r="7" spans="1:17" x14ac:dyDescent="0.3">
      <c r="K7" s="17">
        <f>SUM(K2:K6)</f>
        <v>12</v>
      </c>
      <c r="L7" s="17">
        <f>SUM(L2:L6)</f>
        <v>2352</v>
      </c>
      <c r="M7" s="23">
        <f>SUM(L7/K7)</f>
        <v>196</v>
      </c>
      <c r="N7" s="17">
        <f>SUM(N2:N6)</f>
        <v>18</v>
      </c>
      <c r="O7" s="23">
        <f>SUM(M7+N7)</f>
        <v>214</v>
      </c>
    </row>
    <row r="22" spans="1:15" ht="28.8" x14ac:dyDescent="0.3">
      <c r="A22" s="1" t="s">
        <v>1</v>
      </c>
      <c r="B22" s="2" t="s">
        <v>2</v>
      </c>
      <c r="C22" s="2" t="s">
        <v>3</v>
      </c>
      <c r="D22" s="3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3" t="s">
        <v>12</v>
      </c>
      <c r="M22" s="5" t="s">
        <v>13</v>
      </c>
      <c r="N22" s="2" t="s">
        <v>14</v>
      </c>
      <c r="O22" s="6" t="s">
        <v>15</v>
      </c>
    </row>
    <row r="23" spans="1:15" ht="28.8" x14ac:dyDescent="0.3">
      <c r="A23" s="7" t="s">
        <v>25</v>
      </c>
      <c r="B23" s="8" t="s">
        <v>17</v>
      </c>
      <c r="C23" s="9">
        <v>43849</v>
      </c>
      <c r="D23" s="10" t="s">
        <v>41</v>
      </c>
      <c r="E23" s="11">
        <v>193</v>
      </c>
      <c r="F23" s="11">
        <v>190</v>
      </c>
      <c r="G23" s="11">
        <v>195</v>
      </c>
      <c r="H23" s="11">
        <v>199</v>
      </c>
      <c r="I23" s="11"/>
      <c r="J23" s="11"/>
      <c r="K23" s="12">
        <v>4</v>
      </c>
      <c r="L23" s="12">
        <v>777</v>
      </c>
      <c r="M23" s="13">
        <v>194.25</v>
      </c>
      <c r="N23" s="14">
        <v>13</v>
      </c>
      <c r="O23" s="15">
        <v>207.25</v>
      </c>
    </row>
    <row r="24" spans="1:15" ht="27" x14ac:dyDescent="0.3">
      <c r="A24" s="35" t="s">
        <v>25</v>
      </c>
      <c r="B24" s="36" t="s">
        <v>17</v>
      </c>
      <c r="C24" s="37">
        <v>43877</v>
      </c>
      <c r="D24" s="38" t="s">
        <v>41</v>
      </c>
      <c r="E24" s="39">
        <v>192</v>
      </c>
      <c r="F24" s="39">
        <v>192</v>
      </c>
      <c r="G24" s="39">
        <v>191</v>
      </c>
      <c r="H24" s="39">
        <v>187</v>
      </c>
      <c r="I24" s="39"/>
      <c r="J24" s="39"/>
      <c r="K24" s="40">
        <v>4</v>
      </c>
      <c r="L24" s="40">
        <v>762</v>
      </c>
      <c r="M24" s="41">
        <v>190.5</v>
      </c>
      <c r="N24" s="42">
        <v>6</v>
      </c>
      <c r="O24" s="43">
        <v>196.5</v>
      </c>
    </row>
    <row r="25" spans="1:15" x14ac:dyDescent="0.3">
      <c r="A25" s="35" t="s">
        <v>45</v>
      </c>
      <c r="B25" s="36" t="s">
        <v>17</v>
      </c>
      <c r="C25" s="37">
        <v>43905</v>
      </c>
      <c r="D25" s="48" t="s">
        <v>57</v>
      </c>
      <c r="E25" s="39">
        <v>195</v>
      </c>
      <c r="F25" s="39">
        <v>199</v>
      </c>
      <c r="G25" s="39">
        <v>193</v>
      </c>
      <c r="H25" s="39">
        <v>198</v>
      </c>
      <c r="I25" s="39"/>
      <c r="J25" s="39"/>
      <c r="K25" s="40">
        <v>4</v>
      </c>
      <c r="L25" s="40">
        <v>785</v>
      </c>
      <c r="M25" s="41">
        <v>196.25</v>
      </c>
      <c r="N25" s="42">
        <v>13</v>
      </c>
      <c r="O25" s="43">
        <v>209.25</v>
      </c>
    </row>
    <row r="28" spans="1:15" x14ac:dyDescent="0.3">
      <c r="K28" s="17">
        <f>SUM(K23:K27)</f>
        <v>12</v>
      </c>
      <c r="L28" s="17">
        <f>SUM(L23:L27)</f>
        <v>2324</v>
      </c>
      <c r="M28" s="23">
        <f>SUM(L28/K28)</f>
        <v>193.66666666666666</v>
      </c>
      <c r="N28" s="17">
        <f>SUM(N23:N27)</f>
        <v>32</v>
      </c>
      <c r="O28" s="23">
        <f>SUM(M28+N28)</f>
        <v>225.66666666666666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3:C23 E23:J23" name="Range1_4_2"/>
    <protectedRange algorithmName="SHA-512" hashValue="ON39YdpmFHfN9f47KpiRvqrKx0V9+erV1CNkpWzYhW/Qyc6aT8rEyCrvauWSYGZK2ia3o7vd3akF07acHAFpOA==" saltValue="yVW9XmDwTqEnmpSGai0KYg==" spinCount="100000" sqref="D23" name="Range1_1_2_2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:D4" name="Range1_1_3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E24:J24 B24:C24" name="Range1_4_1"/>
    <protectedRange algorithmName="SHA-512" hashValue="ON39YdpmFHfN9f47KpiRvqrKx0V9+erV1CNkpWzYhW/Qyc6aT8rEyCrvauWSYGZK2ia3o7vd3akF07acHAFpOA==" saltValue="yVW9XmDwTqEnmpSGai0KYg==" spinCount="100000" sqref="D24" name="Range1_1_2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C25" name="Range1_2"/>
    <protectedRange algorithmName="SHA-512" hashValue="ON39YdpmFHfN9f47KpiRvqrKx0V9+erV1CNkpWzYhW/Qyc6aT8rEyCrvauWSYGZK2ia3o7vd3akF07acHAFpOA==" saltValue="yVW9XmDwTqEnmpSGai0KYg==" spinCount="100000" sqref="E25:J25 B25" name="Range1_4"/>
  </protectedRanges>
  <conditionalFormatting sqref="F2">
    <cfRule type="top10" dxfId="167" priority="47" rank="1"/>
  </conditionalFormatting>
  <conditionalFormatting sqref="G2">
    <cfRule type="top10" dxfId="166" priority="46" rank="1"/>
  </conditionalFormatting>
  <conditionalFormatting sqref="H2">
    <cfRule type="top10" dxfId="165" priority="45" rank="1"/>
  </conditionalFormatting>
  <conditionalFormatting sqref="I2">
    <cfRule type="top10" dxfId="164" priority="43" rank="1"/>
  </conditionalFormatting>
  <conditionalFormatting sqref="J2">
    <cfRule type="top10" dxfId="163" priority="44" rank="1"/>
  </conditionalFormatting>
  <conditionalFormatting sqref="E2">
    <cfRule type="top10" dxfId="162" priority="48" rank="1"/>
  </conditionalFormatting>
  <conditionalFormatting sqref="F23">
    <cfRule type="top10" dxfId="161" priority="35" rank="1"/>
  </conditionalFormatting>
  <conditionalFormatting sqref="G23">
    <cfRule type="top10" dxfId="160" priority="34" rank="1"/>
  </conditionalFormatting>
  <conditionalFormatting sqref="H23">
    <cfRule type="top10" dxfId="159" priority="33" rank="1"/>
  </conditionalFormatting>
  <conditionalFormatting sqref="E23">
    <cfRule type="top10" dxfId="158" priority="36" rank="1"/>
  </conditionalFormatting>
  <conditionalFormatting sqref="I23">
    <cfRule type="top10" dxfId="157" priority="32" rank="1"/>
  </conditionalFormatting>
  <conditionalFormatting sqref="J23">
    <cfRule type="top10" dxfId="156" priority="31" rank="1"/>
  </conditionalFormatting>
  <conditionalFormatting sqref="F3">
    <cfRule type="top10" dxfId="155" priority="23" rank="1"/>
  </conditionalFormatting>
  <conditionalFormatting sqref="G3">
    <cfRule type="top10" dxfId="154" priority="22" rank="1"/>
  </conditionalFormatting>
  <conditionalFormatting sqref="H3">
    <cfRule type="top10" dxfId="153" priority="21" rank="1"/>
  </conditionalFormatting>
  <conditionalFormatting sqref="I3">
    <cfRule type="top10" dxfId="152" priority="19" rank="1"/>
  </conditionalFormatting>
  <conditionalFormatting sqref="J3">
    <cfRule type="top10" dxfId="151" priority="20" rank="1"/>
  </conditionalFormatting>
  <conditionalFormatting sqref="E3">
    <cfRule type="top10" dxfId="150" priority="24" rank="1"/>
  </conditionalFormatting>
  <conditionalFormatting sqref="E24">
    <cfRule type="top10" dxfId="149" priority="18" rank="1"/>
  </conditionalFormatting>
  <conditionalFormatting sqref="F24">
    <cfRule type="top10" dxfId="148" priority="17" rank="1"/>
  </conditionalFormatting>
  <conditionalFormatting sqref="G24">
    <cfRule type="top10" dxfId="147" priority="16" rank="1"/>
  </conditionalFormatting>
  <conditionalFormatting sqref="H24">
    <cfRule type="top10" dxfId="146" priority="15" rank="1"/>
  </conditionalFormatting>
  <conditionalFormatting sqref="I24">
    <cfRule type="top10" dxfId="145" priority="14" rank="1"/>
  </conditionalFormatting>
  <conditionalFormatting sqref="J24">
    <cfRule type="top10" dxfId="144" priority="13" rank="1"/>
  </conditionalFormatting>
  <conditionalFormatting sqref="F4">
    <cfRule type="top10" dxfId="143" priority="11" rank="1"/>
  </conditionalFormatting>
  <conditionalFormatting sqref="G4">
    <cfRule type="top10" dxfId="142" priority="10" rank="1"/>
  </conditionalFormatting>
  <conditionalFormatting sqref="H4">
    <cfRule type="top10" dxfId="141" priority="9" rank="1"/>
  </conditionalFormatting>
  <conditionalFormatting sqref="I4">
    <cfRule type="top10" dxfId="140" priority="7" rank="1"/>
  </conditionalFormatting>
  <conditionalFormatting sqref="J4">
    <cfRule type="top10" dxfId="139" priority="8" rank="1"/>
  </conditionalFormatting>
  <conditionalFormatting sqref="E4">
    <cfRule type="top10" dxfId="138" priority="12" rank="1"/>
  </conditionalFormatting>
  <conditionalFormatting sqref="E25">
    <cfRule type="top10" dxfId="137" priority="6" rank="1"/>
  </conditionalFormatting>
  <conditionalFormatting sqref="F25">
    <cfRule type="top10" dxfId="136" priority="5" rank="1"/>
  </conditionalFormatting>
  <conditionalFormatting sqref="G25">
    <cfRule type="top10" dxfId="135" priority="4" rank="1"/>
  </conditionalFormatting>
  <conditionalFormatting sqref="H25">
    <cfRule type="top10" dxfId="134" priority="3" rank="1"/>
  </conditionalFormatting>
  <conditionalFormatting sqref="I25">
    <cfRule type="top10" dxfId="133" priority="2" rank="1"/>
  </conditionalFormatting>
  <conditionalFormatting sqref="J25">
    <cfRule type="top10" dxfId="132" priority="1" rank="1"/>
  </conditionalFormatting>
  <hyperlinks>
    <hyperlink ref="Q1" location="'Georgia 2020 Ranking'!A1" display="Back to Ranking" xr:uid="{55A9C99A-3D11-44D1-9932-8E1A07F200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11CD989-8D4F-448E-A3EE-1488A96CEFD0}">
          <x14:formula1>
            <xm:f>'C:\Users\abra2\Desktop\ABRA Files and More\AUTO BENCH REST ASSOCIATION FILE\ABRA 2019\Georgia\[Georgia Results 01 19 20.xlsm]DATA SHEET'!#REF!</xm:f>
          </x14:formula1>
          <xm:sqref>D2 D23</xm:sqref>
        </x14:dataValidation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B1:B2 B22:B23</xm:sqref>
        </x14:dataValidation>
        <x14:dataValidation type="list" allowBlank="1" showInputMessage="1" showErrorMessage="1" xr:uid="{985B9917-46DB-421D-8E28-D729A73A19F6}">
          <x14:formula1>
            <xm:f>'C:\Users\abra2\AppData\Local\Packages\Microsoft.MicrosoftEdge_8wekyb3d8bbwe\TempState\Downloads\[ABRA GA CLUB MATCH 2162020 (3).xlsm]DATA'!#REF!</xm:f>
          </x14:formula1>
          <xm:sqref>B3 D3:D4 B24 D24</xm:sqref>
        </x14:dataValidation>
        <x14:dataValidation type="list" allowBlank="1" showInputMessage="1" showErrorMessage="1" xr:uid="{20A24BA8-E9D7-4266-B34E-402933320252}">
          <x14:formula1>
            <xm:f>'[ABRA GA CLUB MATCH 3152020 (1).xlsm]DATA'!#REF!</xm:f>
          </x14:formula1>
          <xm:sqref>B4 B25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CE5A-6977-45D9-9A7C-8EECDF7224F5}"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4" t="s">
        <v>58</v>
      </c>
    </row>
    <row r="2" spans="1:17" x14ac:dyDescent="0.3">
      <c r="A2" s="35" t="s">
        <v>23</v>
      </c>
      <c r="B2" s="36" t="s">
        <v>60</v>
      </c>
      <c r="C2" s="37">
        <v>43877</v>
      </c>
      <c r="D2" s="38" t="s">
        <v>41</v>
      </c>
      <c r="E2" s="39">
        <v>195</v>
      </c>
      <c r="F2" s="39">
        <v>190</v>
      </c>
      <c r="G2" s="39">
        <v>190</v>
      </c>
      <c r="H2" s="39">
        <v>187</v>
      </c>
      <c r="I2" s="39"/>
      <c r="J2" s="39"/>
      <c r="K2" s="40">
        <v>4</v>
      </c>
      <c r="L2" s="40">
        <v>762</v>
      </c>
      <c r="M2" s="41">
        <v>190.5</v>
      </c>
      <c r="N2" s="42">
        <v>13</v>
      </c>
      <c r="O2" s="43">
        <v>203.5</v>
      </c>
    </row>
    <row r="5" spans="1:17" x14ac:dyDescent="0.3">
      <c r="K5" s="17">
        <f>SUM(K2:K4)</f>
        <v>4</v>
      </c>
      <c r="L5" s="17">
        <f>SUM(L2:L4)</f>
        <v>762</v>
      </c>
      <c r="M5" s="16">
        <f>SUM(L5/K5)</f>
        <v>190.5</v>
      </c>
      <c r="N5" s="17">
        <f>SUM(N2:N4)</f>
        <v>13</v>
      </c>
      <c r="O5" s="23">
        <f>SUM(M5+N5)</f>
        <v>203.5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131" priority="1" rank="1"/>
  </conditionalFormatting>
  <conditionalFormatting sqref="I2">
    <cfRule type="top10" dxfId="130" priority="2" rank="1"/>
  </conditionalFormatting>
  <conditionalFormatting sqref="H2">
    <cfRule type="top10" dxfId="129" priority="3" rank="1"/>
  </conditionalFormatting>
  <conditionalFormatting sqref="G2">
    <cfRule type="top10" dxfId="128" priority="4" rank="1"/>
  </conditionalFormatting>
  <conditionalFormatting sqref="F2">
    <cfRule type="top10" dxfId="127" priority="5" rank="1"/>
  </conditionalFormatting>
  <conditionalFormatting sqref="E2">
    <cfRule type="top10" dxfId="126" priority="6" rank="1"/>
  </conditionalFormatting>
  <hyperlinks>
    <hyperlink ref="Q1" location="'Georgia 2020 Ranking'!A1" display="Back to Ranking" xr:uid="{7BD76966-3BD8-42CD-818A-55C5093D81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20C1F1-1AB1-4F10-BEE2-80A54EA2E0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877BE54-71A7-470C-A47B-F7F1992C949C}">
          <x14:formula1>
            <xm:f>'C:\Users\abra2\AppData\Local\Packages\Microsoft.MicrosoftEdge_8wekyb3d8bbwe\TempState\Downloads\[ABRA GA CLUB MATCH 2162020 (3).xlsm]DATA'!#REF!</xm:f>
          </x14:formula1>
          <xm:sqref>B2 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Georgia 2020 Ranking</vt:lpstr>
      <vt:lpstr>Danals, Ken</vt:lpstr>
      <vt:lpstr>Davis, Travis</vt:lpstr>
      <vt:lpstr>Brown, Tim</vt:lpstr>
      <vt:lpstr>Eisenschmied, Dave</vt:lpstr>
      <vt:lpstr>Fortson, Justin</vt:lpstr>
      <vt:lpstr>Greenway, Tony</vt:lpstr>
      <vt:lpstr>Haley, Ricky</vt:lpstr>
      <vt:lpstr>Haley, Wade</vt:lpstr>
      <vt:lpstr>Haley. Jim</vt:lpstr>
      <vt:lpstr>Hovan, John</vt:lpstr>
      <vt:lpstr>Hudson, Billy</vt:lpstr>
      <vt:lpstr>King, Cody</vt:lpstr>
      <vt:lpstr>King, Robby</vt:lpstr>
      <vt:lpstr>Petzoldt, Eric</vt:lpstr>
      <vt:lpstr>Reynolds, Harold</vt:lpstr>
      <vt:lpstr>Smith, Woody</vt:lpstr>
      <vt:lpstr>Sullivan, Kevin</vt:lpstr>
      <vt:lpstr>Thompson, Jerry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2020-03-16T20:01:05Z</dcterms:modified>
</cp:coreProperties>
</file>