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RA 2020\Georgia\"/>
    </mc:Choice>
  </mc:AlternateContent>
  <xr:revisionPtr revIDLastSave="0" documentId="13_ncr:1_{2D027524-03EA-49E3-AA7B-8806E036FCCE}" xr6:coauthVersionLast="45" xr6:coauthVersionMax="45" xr10:uidLastSave="{00000000-0000-0000-0000-000000000000}"/>
  <bookViews>
    <workbookView xWindow="-108" yWindow="-108" windowWidth="23256" windowHeight="12576" xr2:uid="{A35FAFAA-3A44-445C-BAAA-3002DD1ECE94}"/>
  </bookViews>
  <sheets>
    <sheet name="Georgia 2020 Ranking" sheetId="1" r:id="rId1"/>
    <sheet name="Barton Yates" sheetId="20" r:id="rId2"/>
    <sheet name="Charlie Fortson" sheetId="2" r:id="rId3"/>
    <sheet name="Jackson Hudson" sheetId="13" r:id="rId4"/>
    <sheet name="Lexie Davis" sheetId="16" r:id="rId5"/>
    <sheet name="Mackenna Johnson" sheetId="18" r:id="rId6"/>
    <sheet name="Matt Hudson" sheetId="11" r:id="rId7"/>
    <sheet name="Shelby Matoy" sheetId="19" r:id="rId8"/>
    <sheet name="Seth Ferguson" sheetId="15" r:id="rId9"/>
    <sheet name="TJ Brown" sheetId="14" r:id="rId10"/>
    <sheet name="Will Fortson" sheetId="12" r:id="rId11"/>
  </sheets>
  <externalReferences>
    <externalReference r:id="rId12"/>
    <externalReference r:id="rId13"/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6" l="1"/>
  <c r="G10" i="1" s="1"/>
  <c r="L22" i="16"/>
  <c r="E10" i="1" s="1"/>
  <c r="K22" i="16"/>
  <c r="D10" i="1" s="1"/>
  <c r="M22" i="16" l="1"/>
  <c r="N37" i="12"/>
  <c r="G11" i="1" s="1"/>
  <c r="L37" i="12"/>
  <c r="E11" i="1" s="1"/>
  <c r="K37" i="12"/>
  <c r="D11" i="1" s="1"/>
  <c r="O22" i="16" l="1"/>
  <c r="H10" i="1" s="1"/>
  <c r="F10" i="1"/>
  <c r="M37" i="12"/>
  <c r="H30" i="1"/>
  <c r="G30" i="1"/>
  <c r="F30" i="1"/>
  <c r="E30" i="1"/>
  <c r="D30" i="1"/>
  <c r="N5" i="20"/>
  <c r="L5" i="20"/>
  <c r="K5" i="20"/>
  <c r="E29" i="1"/>
  <c r="N17" i="11"/>
  <c r="G29" i="1" s="1"/>
  <c r="L17" i="11"/>
  <c r="K17" i="11"/>
  <c r="D29" i="1" s="1"/>
  <c r="O37" i="12" l="1"/>
  <c r="H11" i="1" s="1"/>
  <c r="F11" i="1"/>
  <c r="M5" i="20"/>
  <c r="O5" i="20" s="1"/>
  <c r="M17" i="11"/>
  <c r="N29" i="12"/>
  <c r="G36" i="1" s="1"/>
  <c r="L29" i="12"/>
  <c r="E36" i="1" s="1"/>
  <c r="K29" i="12"/>
  <c r="D36" i="1" s="1"/>
  <c r="O17" i="11" l="1"/>
  <c r="H29" i="1" s="1"/>
  <c r="F29" i="1"/>
  <c r="M29" i="12"/>
  <c r="N14" i="15"/>
  <c r="L14" i="15"/>
  <c r="K14" i="15"/>
  <c r="O29" i="12" l="1"/>
  <c r="H36" i="1" s="1"/>
  <c r="F36" i="1"/>
  <c r="L19" i="2"/>
  <c r="N19" i="2"/>
  <c r="K19" i="2"/>
  <c r="M19" i="2" l="1"/>
  <c r="N7" i="19"/>
  <c r="G39" i="1" s="1"/>
  <c r="L7" i="19"/>
  <c r="E39" i="1" s="1"/>
  <c r="K7" i="19"/>
  <c r="D39" i="1" s="1"/>
  <c r="M7" i="19" l="1"/>
  <c r="O7" i="19" l="1"/>
  <c r="H39" i="1" s="1"/>
  <c r="F39" i="1"/>
  <c r="N10" i="18"/>
  <c r="G26" i="1" s="1"/>
  <c r="L10" i="18"/>
  <c r="E26" i="1" s="1"/>
  <c r="K10" i="18"/>
  <c r="D26" i="1" s="1"/>
  <c r="N9" i="16"/>
  <c r="G37" i="1" s="1"/>
  <c r="L9" i="16"/>
  <c r="K9" i="16"/>
  <c r="D37" i="1" s="1"/>
  <c r="G7" i="1"/>
  <c r="E7" i="1"/>
  <c r="D7" i="1"/>
  <c r="E9" i="1"/>
  <c r="N7" i="14"/>
  <c r="G9" i="1" s="1"/>
  <c r="L7" i="14"/>
  <c r="K7" i="14"/>
  <c r="M7" i="14" s="1"/>
  <c r="M9" i="16" l="1"/>
  <c r="O9" i="16" s="1"/>
  <c r="H37" i="1" s="1"/>
  <c r="D9" i="1"/>
  <c r="M14" i="15"/>
  <c r="O7" i="14"/>
  <c r="H9" i="1" s="1"/>
  <c r="F9" i="1"/>
  <c r="E37" i="1"/>
  <c r="M10" i="18"/>
  <c r="F37" i="1" l="1"/>
  <c r="O10" i="18"/>
  <c r="H26" i="1" s="1"/>
  <c r="F26" i="1"/>
  <c r="F7" i="1"/>
  <c r="O14" i="15"/>
  <c r="H7" i="1" s="1"/>
  <c r="N11" i="13"/>
  <c r="L11" i="13"/>
  <c r="K11" i="13"/>
  <c r="D27" i="1" s="1"/>
  <c r="E27" i="1" l="1"/>
  <c r="M11" i="13"/>
  <c r="F27" i="1" s="1"/>
  <c r="G27" i="1"/>
  <c r="G6" i="1"/>
  <c r="E6" i="1"/>
  <c r="D6" i="1"/>
  <c r="N10" i="12"/>
  <c r="G19" i="1" s="1"/>
  <c r="L10" i="12"/>
  <c r="K10" i="12"/>
  <c r="D19" i="1" s="1"/>
  <c r="N9" i="11"/>
  <c r="G20" i="1" s="1"/>
  <c r="L9" i="11"/>
  <c r="E20" i="1" s="1"/>
  <c r="K9" i="11"/>
  <c r="D20" i="1" s="1"/>
  <c r="M9" i="11" l="1"/>
  <c r="F20" i="1" s="1"/>
  <c r="E19" i="1"/>
  <c r="M10" i="12"/>
  <c r="O10" i="12" s="1"/>
  <c r="H19" i="1" s="1"/>
  <c r="O11" i="13"/>
  <c r="H27" i="1" s="1"/>
  <c r="F6" i="1"/>
  <c r="O9" i="11"/>
  <c r="H20" i="1" s="1"/>
  <c r="F19" i="1" l="1"/>
  <c r="O19" i="2"/>
  <c r="H6" i="1" s="1"/>
</calcChain>
</file>

<file path=xl/sharedStrings.xml><?xml version="1.0" encoding="utf-8"?>
<sst xmlns="http://schemas.openxmlformats.org/spreadsheetml/2006/main" count="511" uniqueCount="63">
  <si>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</si>
  <si>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</si>
  <si>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</si>
  <si>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</si>
  <si>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</si>
  <si>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</si>
  <si>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</si>
  <si>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</si>
  <si>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</si>
  <si>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</si>
  <si>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</si>
  <si>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</si>
  <si>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</si>
  <si>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</si>
  <si>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</si>
  <si>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</si>
  <si>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</si>
  <si>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Factory Semi Auto</t>
  </si>
  <si>
    <t>*Charlie Forston</t>
  </si>
  <si>
    <t>*Will Forston</t>
  </si>
  <si>
    <t>*Matt Hudson</t>
  </si>
  <si>
    <t>Target Total</t>
  </si>
  <si>
    <t>Agg</t>
  </si>
  <si>
    <t>Agg + Points</t>
  </si>
  <si>
    <t>Outlaw Heavy</t>
  </si>
  <si>
    <t>Elberton, GA</t>
  </si>
  <si>
    <t>Factory</t>
  </si>
  <si>
    <t>Elberton GA</t>
  </si>
  <si>
    <t>ABRA YOUTH OUTLAW HEAVY RANKING 2020</t>
  </si>
  <si>
    <t>ABRA YOUTH FACTORY RANKING 2020</t>
  </si>
  <si>
    <t>Charlie Fortson</t>
  </si>
  <si>
    <t>Will Fortson</t>
  </si>
  <si>
    <t>Matt Hudson</t>
  </si>
  <si>
    <t>ABRA YOUTH OUTLAW LITE RANKING 2020</t>
  </si>
  <si>
    <t>Jackson Hudson</t>
  </si>
  <si>
    <t>Return to Rankings</t>
  </si>
  <si>
    <t>*Charlie Fortson</t>
  </si>
  <si>
    <t>Lite Barrel Bolt</t>
  </si>
  <si>
    <t>*Jackson Hudson</t>
  </si>
  <si>
    <t>*Will Fortson</t>
  </si>
  <si>
    <t># Of Targets</t>
  </si>
  <si>
    <t>*T J Brown</t>
  </si>
  <si>
    <t>TJ Brown</t>
  </si>
  <si>
    <t>*Seth Ferguson</t>
  </si>
  <si>
    <t>Seth Ferguson</t>
  </si>
  <si>
    <t>ABRA YOUTH UNLIMITED RANKING 2020</t>
  </si>
  <si>
    <t>Lexie Davis</t>
  </si>
  <si>
    <t>Unlimited Semi Auto</t>
  </si>
  <si>
    <t>*Lexie Davis</t>
  </si>
  <si>
    <t>Unlimited</t>
  </si>
  <si>
    <t>Mackenna Johnson</t>
  </si>
  <si>
    <t>*Mackenna Johnson</t>
  </si>
  <si>
    <t>Youth Unlimited</t>
  </si>
  <si>
    <t>Shelby Matoy</t>
  </si>
  <si>
    <t>*Shelby Matoy</t>
  </si>
  <si>
    <t>Youth Factory</t>
  </si>
  <si>
    <t>Youth Outlaw Lite</t>
  </si>
  <si>
    <t>Youth Outlaw Heavy</t>
  </si>
  <si>
    <t>Outlaw Hvy</t>
  </si>
  <si>
    <t xml:space="preserve"> </t>
  </si>
  <si>
    <t>Outlaw Lite</t>
  </si>
  <si>
    <t>Barton Yates</t>
  </si>
  <si>
    <t>*Barton Yates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</si>
</sst>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1"/>
    <xf numFmtId="0" fontId="8" fillId="0" borderId="0" xfId="1" applyFont="1" applyFill="1" applyAlignment="1">
      <alignment horizontal="center"/>
    </xf>
    <xf numFmtId="0" fontId="9" fillId="0" borderId="1" xfId="0" applyFont="1" applyBorder="1" applyAlignment="1">
      <alignment horizontal="center" wrapText="1" shrinkToFit="1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 wrapText="1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 wrapText="1"/>
      <protection hidden="1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8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1" fontId="9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 wrapText="1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 wrapText="1"/>
      <protection hidden="1"/>
    </xf>
    <xf numFmtId="0" fontId="7" fillId="3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44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AppData\Local\Packages\Microsoft.MicrosoftEdge_8wekyb3d8bbwe\TempState\Downloads\ABRA%20GA%20CLUB%20MATCH%202162020%20(3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hacon\AppData\Local\Packages\Microsoft.MicrosoftEdge_8wekyb3d8bbwe\TempState\Downloads\ABRA%20GA%20CLUB%20MATCH%203152020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XFD39"/>
  <sheetViews>
    <sheetView tabSelected="1" workbookViewId="0">
      <selection activeCell="A20" sqref="A20:XFD20"/>
    </sheetView>
  </sheetViews>
  <sheetFormatPr defaultRowHeight="14.4" x14ac:dyDescent="0.3"/>
  <cols>
    <col min="1" max="1" width="9.109375" style="17"/>
    <col min="2" max="2" width="13.44140625" style="17" bestFit="1" customWidth="1"/>
    <col min="3" max="3" width="18.44140625" style="17" bestFit="1" customWidth="1"/>
    <col min="4" max="4" width="15.6640625" style="17" bestFit="1" customWidth="1"/>
    <col min="5" max="5" width="16.109375" style="17" bestFit="1" customWidth="1"/>
    <col min="6" max="6" width="9.109375" style="39"/>
    <col min="7" max="7" width="9.109375" style="17"/>
    <col min="8" max="8" width="16.33203125" style="39" bestFit="1" customWidth="1"/>
  </cols>
  <sheetData>
    <row r="1" spans="1:8 16384:16384" x14ac:dyDescent="0.3">
      <c r="A1" s="19" t="s">
        <v>59</v>
      </c>
      <c r="B1" s="19"/>
      <c r="C1" s="19"/>
      <c r="D1" s="19"/>
      <c r="E1" s="19"/>
      <c r="F1" s="37"/>
      <c r="G1" s="19"/>
      <c r="H1" s="37"/>
    </row>
    <row r="2" spans="1:8 16384:16384" ht="28.8" x14ac:dyDescent="0.55000000000000004">
      <c r="A2" s="19"/>
      <c r="B2" s="19"/>
      <c r="C2" s="23" t="s">
        <v>28</v>
      </c>
      <c r="D2" s="19"/>
      <c r="E2" s="19"/>
      <c r="F2" s="37"/>
      <c r="G2" s="19"/>
      <c r="H2" s="37"/>
    </row>
    <row r="3" spans="1:8 16384:16384" ht="18" x14ac:dyDescent="0.35">
      <c r="A3" s="19"/>
      <c r="B3" s="19"/>
      <c r="C3" s="19"/>
      <c r="D3" s="25" t="s">
        <v>27</v>
      </c>
      <c r="E3" s="19"/>
      <c r="F3" s="37"/>
      <c r="G3" s="19"/>
      <c r="H3" s="37"/>
    </row>
    <row r="4" spans="1:8 16384:16384" x14ac:dyDescent="0.3">
      <c r="A4" s="19"/>
      <c r="B4" s="19"/>
      <c r="C4" s="19"/>
      <c r="D4" s="19"/>
      <c r="E4" s="19"/>
      <c r="F4" s="37"/>
      <c r="G4" s="19"/>
      <c r="H4" s="37"/>
    </row>
    <row r="5" spans="1:8 16384:16384" ht="17.399999999999999" x14ac:dyDescent="0.45">
      <c r="A5" s="20" t="s">
        <v>0</v>
      </c>
      <c r="B5" s="20" t="s">
        <v>1</v>
      </c>
      <c r="C5" s="20" t="s">
        <v>2</v>
      </c>
      <c r="D5" s="20" t="s">
        <v>40</v>
      </c>
      <c r="E5" s="20" t="s">
        <v>21</v>
      </c>
      <c r="F5" s="38" t="s">
        <v>22</v>
      </c>
      <c r="G5" s="20" t="s">
        <v>14</v>
      </c>
      <c r="H5" s="38" t="s">
        <v>23</v>
      </c>
    </row>
    <row r="6" spans="1:8 16384:16384" x14ac:dyDescent="0.3">
      <c r="A6" s="17">
        <v>1</v>
      </c>
      <c r="B6" s="17" t="s">
        <v>24</v>
      </c>
      <c r="C6" s="27" t="s">
        <v>30</v>
      </c>
      <c r="D6" s="18">
        <f>SUM('Charlie Fortson'!K19)</f>
        <v>59</v>
      </c>
      <c r="E6" s="18">
        <f>SUM('Charlie Fortson'!L19)</f>
        <v>11256.000099999999</v>
      </c>
      <c r="F6" s="39">
        <f>SUM('Charlie Fortson'!M19)</f>
        <v>190.7796627118644</v>
      </c>
      <c r="G6" s="18">
        <f>SUM('Charlie Fortson'!N19)</f>
        <v>126</v>
      </c>
      <c r="H6" s="39">
        <f>SUM('Charlie Fortson'!O19)</f>
        <v>316.77966271186438</v>
      </c>
    </row>
    <row r="7" spans="1:8 16384:16384" x14ac:dyDescent="0.3">
      <c r="A7" s="17">
        <v>2</v>
      </c>
      <c r="B7" s="17" t="s">
        <v>24</v>
      </c>
      <c r="C7" s="27" t="s">
        <v>44</v>
      </c>
      <c r="D7" s="18">
        <f>SUM('Seth Ferguson'!K14)</f>
        <v>39</v>
      </c>
      <c r="E7" s="18">
        <f>SUM('Seth Ferguson'!L14)</f>
        <v>7516.0021000000006</v>
      </c>
      <c r="F7" s="39">
        <f>SUM('Seth Ferguson'!M14)</f>
        <v>192.71800256410259</v>
      </c>
      <c r="G7" s="18">
        <f>SUM('Seth Ferguson'!N14)</f>
        <v>103</v>
      </c>
      <c r="H7" s="39">
        <f>SUM('Seth Ferguson'!O14)</f>
        <v>295.71800256410256</v>
      </c>
    </row>
    <row r="8" spans="1:8 16384:16384" x14ac:dyDescent="0.3">
      <c r="A8" s="43"/>
      <c r="B8" s="43"/>
      <c r="C8" s="44"/>
      <c r="D8" s="45"/>
      <c r="E8" s="45"/>
      <c r="F8" s="46"/>
      <c r="G8" s="45"/>
      <c r="H8" s="46"/>
    </row>
    <row r="9" spans="1:8 16384:16384" x14ac:dyDescent="0.3">
      <c r="A9" s="17">
        <v>3</v>
      </c>
      <c r="B9" s="17" t="s">
        <v>24</v>
      </c>
      <c r="C9" s="27" t="s">
        <v>42</v>
      </c>
      <c r="D9" s="18">
        <f>SUM('TJ Brown'!K7)</f>
        <v>14</v>
      </c>
      <c r="E9" s="18">
        <f>SUM('TJ Brown'!L7)</f>
        <v>2667</v>
      </c>
      <c r="F9" s="39">
        <f>SUM('TJ Brown'!M7)</f>
        <v>190.5</v>
      </c>
      <c r="G9" s="18">
        <f>SUM('TJ Brown'!N7)</f>
        <v>34</v>
      </c>
      <c r="H9" s="39">
        <f>SUM('TJ Brown'!O7)</f>
        <v>224.5</v>
      </c>
    </row>
    <row r="10" spans="1:8 16384:16384" x14ac:dyDescent="0.3">
      <c r="A10" s="17">
        <v>4</v>
      </c>
      <c r="B10" s="17" t="s">
        <v>24</v>
      </c>
      <c r="C10" s="24" t="s">
        <v>46</v>
      </c>
      <c r="D10" s="18">
        <f>SUM('Lexie Davis'!K22)</f>
        <v>8</v>
      </c>
      <c r="E10" s="18">
        <f>SUM('Lexie Davis'!L22)</f>
        <v>1476</v>
      </c>
      <c r="F10" s="18">
        <f>SUM('Lexie Davis'!M22)</f>
        <v>184.5</v>
      </c>
      <c r="G10" s="18">
        <f>SUM('Lexie Davis'!N22)</f>
        <v>6</v>
      </c>
      <c r="H10" s="39">
        <f>SUM('Lexie Davis'!O22)</f>
        <v>190.5</v>
      </c>
      <c r="XFD10" s="18"/>
    </row>
    <row r="11" spans="1:8 16384:16384" x14ac:dyDescent="0.3">
      <c r="A11" s="17">
        <v>5</v>
      </c>
      <c r="B11" s="17" t="s">
        <v>24</v>
      </c>
      <c r="C11" s="27" t="s">
        <v>31</v>
      </c>
      <c r="D11" s="18">
        <f>SUM('Will Fortson'!K37)</f>
        <v>3</v>
      </c>
      <c r="E11" s="18">
        <f>SUM('Will Fortson'!L37)</f>
        <v>510</v>
      </c>
      <c r="F11" s="39">
        <f>SUM('Will Fortson'!M37)</f>
        <v>170</v>
      </c>
      <c r="G11" s="18">
        <f>SUM('Will Fortson'!N37)</f>
        <v>4</v>
      </c>
      <c r="H11" s="39">
        <f>SUM('Will Fortson'!O37)</f>
        <v>174</v>
      </c>
      <c r="XFD11" s="18"/>
    </row>
    <row r="12" spans="1:8 16384:16384" x14ac:dyDescent="0.3">
      <c r="C12" s="24"/>
      <c r="D12" s="18"/>
      <c r="E12" s="18"/>
      <c r="G12" s="18"/>
    </row>
    <row r="13" spans="1:8 16384:16384" x14ac:dyDescent="0.3">
      <c r="A13" s="19"/>
      <c r="B13" s="19"/>
      <c r="C13" s="19"/>
      <c r="D13" s="19"/>
      <c r="E13" s="19"/>
      <c r="F13" s="37"/>
      <c r="G13" s="19"/>
      <c r="H13" s="37"/>
    </row>
    <row r="14" spans="1:8 16384:16384" ht="28.8" x14ac:dyDescent="0.55000000000000004">
      <c r="A14" s="19"/>
      <c r="B14" s="19"/>
      <c r="C14" s="23" t="s">
        <v>29</v>
      </c>
      <c r="D14" s="19"/>
      <c r="E14" s="19"/>
      <c r="F14" s="37"/>
      <c r="G14" s="19"/>
      <c r="H14" s="37"/>
    </row>
    <row r="15" spans="1:8 16384:16384" ht="18" x14ac:dyDescent="0.35">
      <c r="A15" s="19"/>
      <c r="B15" s="19"/>
      <c r="C15" s="19"/>
      <c r="D15" s="25" t="s">
        <v>27</v>
      </c>
      <c r="E15" s="19"/>
      <c r="F15" s="37"/>
      <c r="G15" s="19"/>
      <c r="H15" s="37"/>
    </row>
    <row r="16" spans="1:8 16384:16384" x14ac:dyDescent="0.3">
      <c r="A16" s="19"/>
      <c r="B16" s="19"/>
      <c r="C16" s="19"/>
      <c r="D16" s="19"/>
      <c r="E16" s="19"/>
      <c r="F16" s="37"/>
      <c r="G16" s="19"/>
      <c r="H16" s="37"/>
    </row>
    <row r="17" spans="1:8" x14ac:dyDescent="0.3">
      <c r="A17" s="19"/>
      <c r="B17" s="19"/>
      <c r="C17" s="19"/>
      <c r="D17" s="19"/>
      <c r="E17" s="19"/>
      <c r="F17" s="37"/>
      <c r="G17" s="19"/>
      <c r="H17" s="37"/>
    </row>
    <row r="18" spans="1:8" ht="17.399999999999999" x14ac:dyDescent="0.45">
      <c r="A18" s="20" t="s">
        <v>0</v>
      </c>
      <c r="B18" s="20" t="s">
        <v>1</v>
      </c>
      <c r="C18" s="20" t="s">
        <v>2</v>
      </c>
      <c r="D18" s="20" t="s">
        <v>40</v>
      </c>
      <c r="E18" s="20" t="s">
        <v>21</v>
      </c>
      <c r="F18" s="38" t="s">
        <v>22</v>
      </c>
      <c r="G18" s="20" t="s">
        <v>14</v>
      </c>
      <c r="H18" s="38" t="s">
        <v>23</v>
      </c>
    </row>
    <row r="19" spans="1:8" x14ac:dyDescent="0.3">
      <c r="A19" s="17">
        <v>1</v>
      </c>
      <c r="B19" s="17" t="s">
        <v>26</v>
      </c>
      <c r="C19" s="27" t="s">
        <v>31</v>
      </c>
      <c r="D19" s="18">
        <f>SUM('Will Fortson'!K10)</f>
        <v>25</v>
      </c>
      <c r="E19" s="18">
        <f>SUM('Will Fortson'!L10)</f>
        <v>4418.0010000000002</v>
      </c>
      <c r="F19" s="39">
        <f>SUM('Will Fortson'!M10)</f>
        <v>176.72004000000001</v>
      </c>
      <c r="G19" s="18">
        <f>SUM('Will Fortson'!N10)</f>
        <v>62</v>
      </c>
      <c r="H19" s="39">
        <f>SUM('Will Fortson'!O10)</f>
        <v>238.72004000000001</v>
      </c>
    </row>
    <row r="20" spans="1:8" x14ac:dyDescent="0.3">
      <c r="A20" s="17">
        <v>2</v>
      </c>
      <c r="B20" s="17" t="s">
        <v>26</v>
      </c>
      <c r="C20" s="27" t="s">
        <v>32</v>
      </c>
      <c r="D20" s="18">
        <f>SUM('Matt Hudson'!K9)</f>
        <v>22</v>
      </c>
      <c r="E20" s="18">
        <f>SUM('Matt Hudson'!L9)</f>
        <v>3855</v>
      </c>
      <c r="F20" s="39">
        <f>SUM('Matt Hudson'!M9)</f>
        <v>175.22727272727272</v>
      </c>
      <c r="G20" s="18">
        <f>SUM('Matt Hudson'!N9)</f>
        <v>46</v>
      </c>
      <c r="H20" s="39">
        <f>SUM('Matt Hudson'!O9)</f>
        <v>221.22727272727272</v>
      </c>
    </row>
    <row r="22" spans="1:8" ht="28.8" x14ac:dyDescent="0.55000000000000004">
      <c r="A22" s="19"/>
      <c r="B22" s="19"/>
      <c r="C22" s="23" t="s">
        <v>33</v>
      </c>
      <c r="D22" s="19"/>
      <c r="E22" s="19"/>
      <c r="F22" s="37"/>
      <c r="G22" s="19"/>
      <c r="H22" s="37"/>
    </row>
    <row r="23" spans="1:8" ht="18" x14ac:dyDescent="0.35">
      <c r="A23" s="19"/>
      <c r="B23" s="19"/>
      <c r="C23" s="19"/>
      <c r="D23" s="25" t="s">
        <v>27</v>
      </c>
      <c r="E23" s="19"/>
      <c r="F23" s="37"/>
      <c r="G23" s="19"/>
      <c r="H23" s="37"/>
    </row>
    <row r="24" spans="1:8" x14ac:dyDescent="0.3">
      <c r="A24" s="19"/>
      <c r="B24" s="19"/>
      <c r="C24" s="19"/>
      <c r="D24" s="19"/>
      <c r="E24" s="19"/>
      <c r="F24" s="37"/>
      <c r="G24" s="19"/>
      <c r="H24" s="37"/>
    </row>
    <row r="25" spans="1:8" ht="17.399999999999999" x14ac:dyDescent="0.45">
      <c r="A25" s="20" t="s">
        <v>0</v>
      </c>
      <c r="B25" s="20" t="s">
        <v>1</v>
      </c>
      <c r="C25" s="20" t="s">
        <v>2</v>
      </c>
      <c r="D25" s="20" t="s">
        <v>40</v>
      </c>
      <c r="E25" s="20" t="s">
        <v>21</v>
      </c>
      <c r="F25" s="38" t="s">
        <v>22</v>
      </c>
      <c r="G25" s="20" t="s">
        <v>14</v>
      </c>
      <c r="H25" s="38" t="s">
        <v>23</v>
      </c>
    </row>
    <row r="26" spans="1:8" x14ac:dyDescent="0.3">
      <c r="A26" s="17">
        <v>1</v>
      </c>
      <c r="B26" s="17" t="s">
        <v>60</v>
      </c>
      <c r="C26" s="40" t="s">
        <v>50</v>
      </c>
      <c r="D26" s="18">
        <f>SUM('Mackenna Johnson'!K10)</f>
        <v>24</v>
      </c>
      <c r="E26" s="18">
        <f>SUM('Mackenna Johnson'!L10)</f>
        <v>4042.0001999999999</v>
      </c>
      <c r="F26" s="39">
        <f>SUM('Mackenna Johnson'!M10)</f>
        <v>168.416675</v>
      </c>
      <c r="G26" s="18">
        <f>SUM('Mackenna Johnson'!N10)</f>
        <v>61</v>
      </c>
      <c r="H26" s="39">
        <f>SUM('Mackenna Johnson'!O10)</f>
        <v>229.416675</v>
      </c>
    </row>
    <row r="27" spans="1:8" x14ac:dyDescent="0.3">
      <c r="A27" s="17">
        <v>2</v>
      </c>
      <c r="B27" s="17" t="s">
        <v>60</v>
      </c>
      <c r="C27" s="27" t="s">
        <v>34</v>
      </c>
      <c r="D27" s="18">
        <f>SUM('Jackson Hudson'!K11)</f>
        <v>30</v>
      </c>
      <c r="E27" s="18">
        <f>SUM('Jackson Hudson'!L11)</f>
        <v>4790.0010000000002</v>
      </c>
      <c r="F27" s="39">
        <f>SUM('Jackson Hudson'!M11)</f>
        <v>159.66670000000002</v>
      </c>
      <c r="G27" s="18">
        <f>SUM('Jackson Hudson'!N11)</f>
        <v>47</v>
      </c>
      <c r="H27" s="39">
        <f>SUM('Jackson Hudson'!O11)</f>
        <v>206.66670000000002</v>
      </c>
    </row>
    <row r="28" spans="1:8" x14ac:dyDescent="0.3">
      <c r="A28" s="43"/>
      <c r="B28" s="43"/>
      <c r="C28" s="44"/>
      <c r="D28" s="45"/>
      <c r="E28" s="45"/>
      <c r="F28" s="46"/>
      <c r="G28" s="45"/>
      <c r="H28" s="46"/>
    </row>
    <row r="29" spans="1:8" x14ac:dyDescent="0.3">
      <c r="A29" s="17">
        <v>3</v>
      </c>
      <c r="B29" s="17" t="s">
        <v>60</v>
      </c>
      <c r="C29" s="40" t="s">
        <v>32</v>
      </c>
      <c r="D29" s="18">
        <f>SUM('Matt Hudson'!K17)</f>
        <v>6</v>
      </c>
      <c r="E29" s="18">
        <f>SUM('Matt Hudson'!L17)</f>
        <v>999</v>
      </c>
      <c r="F29" s="39">
        <f>SUM('Matt Hudson'!M17)</f>
        <v>166.5</v>
      </c>
      <c r="G29" s="18">
        <f>SUM('Matt Hudson'!N17)</f>
        <v>12</v>
      </c>
      <c r="H29" s="39">
        <f>SUM('Matt Hudson'!O17)</f>
        <v>178.5</v>
      </c>
    </row>
    <row r="30" spans="1:8" x14ac:dyDescent="0.3">
      <c r="A30" s="17">
        <v>4</v>
      </c>
      <c r="B30" s="17" t="s">
        <v>60</v>
      </c>
      <c r="C30" s="40" t="s">
        <v>61</v>
      </c>
      <c r="D30" s="18">
        <f>SUM('Barton Yates'!K5)</f>
        <v>6</v>
      </c>
      <c r="E30" s="18">
        <f>SUM('Barton Yates'!L5)</f>
        <v>960</v>
      </c>
      <c r="F30" s="39">
        <f>SUM('Barton Yates'!M5)</f>
        <v>160</v>
      </c>
      <c r="G30" s="18">
        <f>SUM('Barton Yates'!N5)</f>
        <v>4</v>
      </c>
      <c r="H30" s="39">
        <f>SUM('Barton Yates'!O5)</f>
        <v>164</v>
      </c>
    </row>
    <row r="32" spans="1:8" ht="28.8" x14ac:dyDescent="0.55000000000000004">
      <c r="A32" s="19"/>
      <c r="B32" s="19"/>
      <c r="C32" s="23" t="s">
        <v>45</v>
      </c>
      <c r="D32" s="19"/>
      <c r="E32" s="19"/>
      <c r="F32" s="37"/>
      <c r="G32" s="19"/>
      <c r="H32" s="37"/>
    </row>
    <row r="33" spans="1:8" ht="18" x14ac:dyDescent="0.35">
      <c r="A33" s="19"/>
      <c r="B33" s="19"/>
      <c r="C33" s="19"/>
      <c r="D33" s="25" t="s">
        <v>27</v>
      </c>
      <c r="E33" s="19"/>
      <c r="F33" s="37"/>
      <c r="G33" s="19"/>
      <c r="H33" s="37"/>
    </row>
    <row r="34" spans="1:8" x14ac:dyDescent="0.3">
      <c r="A34" s="19"/>
      <c r="B34" s="19"/>
      <c r="C34" s="19"/>
      <c r="D34" s="19"/>
      <c r="E34" s="19"/>
      <c r="F34" s="37"/>
      <c r="G34" s="19"/>
      <c r="H34" s="37"/>
    </row>
    <row r="35" spans="1:8" ht="17.399999999999999" x14ac:dyDescent="0.45">
      <c r="A35" s="20" t="s">
        <v>0</v>
      </c>
      <c r="B35" s="20" t="s">
        <v>1</v>
      </c>
      <c r="C35" s="20" t="s">
        <v>2</v>
      </c>
      <c r="D35" s="20" t="s">
        <v>40</v>
      </c>
      <c r="E35" s="20" t="s">
        <v>21</v>
      </c>
      <c r="F35" s="38" t="s">
        <v>22</v>
      </c>
      <c r="G35" s="20" t="s">
        <v>14</v>
      </c>
      <c r="H35" s="38" t="s">
        <v>23</v>
      </c>
    </row>
    <row r="36" spans="1:8" x14ac:dyDescent="0.3">
      <c r="A36" s="17">
        <v>1</v>
      </c>
      <c r="B36" s="17" t="s">
        <v>49</v>
      </c>
      <c r="C36" s="40" t="s">
        <v>31</v>
      </c>
      <c r="D36" s="18">
        <f>SUM('Will Fortson'!K29)</f>
        <v>34</v>
      </c>
      <c r="E36" s="18">
        <f>SUM('Will Fortson'!L29)</f>
        <v>6539</v>
      </c>
      <c r="F36" s="39">
        <f>SUM('Will Fortson'!M29)</f>
        <v>192.3235294117647</v>
      </c>
      <c r="G36" s="18">
        <f>SUM('Will Fortson'!N29)</f>
        <v>77</v>
      </c>
      <c r="H36" s="39">
        <f>SUM('Will Fortson'!O29)</f>
        <v>269.3235294117647</v>
      </c>
    </row>
    <row r="37" spans="1:8" x14ac:dyDescent="0.3">
      <c r="A37" s="17">
        <v>2</v>
      </c>
      <c r="B37" s="17" t="s">
        <v>49</v>
      </c>
      <c r="C37" s="24" t="s">
        <v>46</v>
      </c>
      <c r="D37" s="18">
        <f>SUM('Lexie Davis'!K9)</f>
        <v>24</v>
      </c>
      <c r="E37" s="18">
        <f>SUM('Lexie Davis'!L9)</f>
        <v>4526</v>
      </c>
      <c r="F37" s="39">
        <f>SUM('Lexie Davis'!M9)</f>
        <v>188.58333333333334</v>
      </c>
      <c r="G37" s="18">
        <f>SUM('Lexie Davis'!N9)</f>
        <v>30</v>
      </c>
      <c r="H37" s="39">
        <f>SUM('Lexie Davis'!O9)</f>
        <v>218.58333333333334</v>
      </c>
    </row>
    <row r="38" spans="1:8" x14ac:dyDescent="0.3">
      <c r="A38" s="43"/>
      <c r="B38" s="43"/>
      <c r="C38" s="56"/>
      <c r="D38" s="45"/>
      <c r="E38" s="45"/>
      <c r="F38" s="46"/>
      <c r="G38" s="45"/>
      <c r="H38" s="46"/>
    </row>
    <row r="39" spans="1:8" x14ac:dyDescent="0.3">
      <c r="A39" s="17">
        <v>3</v>
      </c>
      <c r="B39" s="17" t="s">
        <v>49</v>
      </c>
      <c r="C39" s="41" t="s">
        <v>53</v>
      </c>
      <c r="D39" s="18">
        <f>SUM('Shelby Matoy'!K7)</f>
        <v>16</v>
      </c>
      <c r="E39" s="18">
        <f>SUM('Shelby Matoy'!L7)</f>
        <v>3080</v>
      </c>
      <c r="F39" s="39">
        <f>SUM('Shelby Matoy'!M7)</f>
        <v>192.5</v>
      </c>
      <c r="G39" s="18">
        <f>SUM('Shelby Matoy'!N7)</f>
        <v>55</v>
      </c>
      <c r="H39" s="39">
        <f>SUM('Shelby Matoy'!O7)</f>
        <v>247.5</v>
      </c>
    </row>
  </sheetData>
  <sortState xmlns:xlrd2="http://schemas.microsoft.com/office/spreadsheetml/2017/richdata2" ref="C36:H39">
    <sortCondition descending="1" ref="D36:D39"/>
  </sortState>
  <hyperlinks>
    <hyperlink ref="C6" location="'Charlie Fortson'!A1" display="Charlie Fortson" xr:uid="{F7A9BB9E-7E0E-44C1-A9BF-A6E4B63F8A6A}"/>
    <hyperlink ref="C19" location="'Will Fortson'!A1" display="Will Fortson" xr:uid="{DE9D226F-E7BD-4BF4-A5DE-AE9B570DC6AC}"/>
    <hyperlink ref="C20" location="'Matt Hudson'!A1" display="Matt Hudson" xr:uid="{5997178C-BAAA-436B-B6C9-1BFE52DB4D13}"/>
    <hyperlink ref="C27" location="'Jackson Hudson'!A1" display="Jackson Hudson" xr:uid="{6EF1E7B9-2A10-4342-B9F8-D7FBD845E48F}"/>
    <hyperlink ref="C9" location="'TJ Brown'!A1" display="TJ Brown" xr:uid="{CEAABBB3-E27C-4418-8E6F-2BE13C606F0F}"/>
    <hyperlink ref="C7" location="'Seth Ferguson'!A1" display="Seth Ferguson" xr:uid="{2B5A03C2-BD33-41CB-919C-B5C017A20736}"/>
    <hyperlink ref="C26" location="'Mackenna Johnson'!A1" display="Mackenna Johnson" xr:uid="{5736DE23-7036-4FA2-8F36-64EAC0BF203D}"/>
    <hyperlink ref="C37" location="'Lexie Davis'!A1" display="Lexie Davis" xr:uid="{0DBC0B84-A211-460F-8FC8-D8181246D8BF}"/>
    <hyperlink ref="C39" location="'Shelby Matoy'!A1" display="Shelby Matoy" xr:uid="{CB10E125-BE7D-41A1-A5D6-4EDEA62BDBB8}"/>
    <hyperlink ref="C36" location="'Will Fortson'!A1" display="Will Fortson" xr:uid="{242EDD16-C981-4354-95B4-89E81DCC3DEA}"/>
    <hyperlink ref="C29" location="'Matt Hudson'!A1" display="Matt Hudson" xr:uid="{5FA55FDB-9666-4E91-85CA-AD939D089137}"/>
    <hyperlink ref="C30" location="'Barton Yates'!A1" display="Barton Yates" xr:uid="{F2C6017D-D4C9-4674-A9F9-A0E0534B673B}"/>
    <hyperlink ref="C11" location="'Will Fortson'!A1" display="Will Fortson" xr:uid="{8FA955C6-B55E-40A5-B14F-5142D781B778}"/>
    <hyperlink ref="C10" location="'Lexie Davis'!A1" display="Lexie Davis" xr:uid="{C4DEC4B2-39A8-4696-9FEC-4936B636F75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9F6E9-D205-4FA9-9F69-4A1AC561DDE2}">
  <dimension ref="A1:Q7"/>
  <sheetViews>
    <sheetView workbookViewId="0">
      <selection activeCell="A15" sqref="A15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21"/>
    <col min="15" max="15" width="8.88671875" style="2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28" t="s">
        <v>16</v>
      </c>
      <c r="B2" s="29" t="s">
        <v>41</v>
      </c>
      <c r="C2" s="30">
        <v>43905</v>
      </c>
      <c r="D2" s="31" t="s">
        <v>25</v>
      </c>
      <c r="E2" s="32">
        <v>193</v>
      </c>
      <c r="F2" s="32">
        <v>188</v>
      </c>
      <c r="G2" s="32">
        <v>191</v>
      </c>
      <c r="H2" s="32">
        <v>194</v>
      </c>
      <c r="I2" s="32"/>
      <c r="J2" s="32"/>
      <c r="K2" s="33">
        <v>4</v>
      </c>
      <c r="L2" s="33">
        <v>766</v>
      </c>
      <c r="M2" s="34">
        <v>191.5</v>
      </c>
      <c r="N2" s="35">
        <v>4</v>
      </c>
      <c r="O2" s="36">
        <v>195.5</v>
      </c>
    </row>
    <row r="3" spans="1:17" x14ac:dyDescent="0.3">
      <c r="A3" s="28" t="s">
        <v>57</v>
      </c>
      <c r="B3" s="29" t="s">
        <v>41</v>
      </c>
      <c r="C3" s="30">
        <v>43968</v>
      </c>
      <c r="D3" s="31" t="s">
        <v>25</v>
      </c>
      <c r="E3" s="32">
        <v>187</v>
      </c>
      <c r="F3" s="32">
        <v>193</v>
      </c>
      <c r="G3" s="32">
        <v>190</v>
      </c>
      <c r="H3" s="32">
        <v>190</v>
      </c>
      <c r="I3" s="32">
        <v>189</v>
      </c>
      <c r="J3" s="32">
        <v>191</v>
      </c>
      <c r="K3" s="33">
        <v>6</v>
      </c>
      <c r="L3" s="33">
        <v>1140</v>
      </c>
      <c r="M3" s="34">
        <v>190</v>
      </c>
      <c r="N3" s="35">
        <v>26</v>
      </c>
      <c r="O3" s="36">
        <v>216</v>
      </c>
    </row>
    <row r="4" spans="1:17" x14ac:dyDescent="0.3">
      <c r="A4" s="28" t="s">
        <v>57</v>
      </c>
      <c r="B4" s="29" t="s">
        <v>41</v>
      </c>
      <c r="C4" s="30">
        <v>44059</v>
      </c>
      <c r="D4" s="31" t="s">
        <v>25</v>
      </c>
      <c r="E4" s="32">
        <v>187</v>
      </c>
      <c r="F4" s="32">
        <v>192</v>
      </c>
      <c r="G4" s="32">
        <v>192</v>
      </c>
      <c r="H4" s="32">
        <v>190</v>
      </c>
      <c r="I4" s="32"/>
      <c r="J4" s="32"/>
      <c r="K4" s="33">
        <v>4</v>
      </c>
      <c r="L4" s="33">
        <v>761</v>
      </c>
      <c r="M4" s="34">
        <v>190.25</v>
      </c>
      <c r="N4" s="35">
        <v>4</v>
      </c>
      <c r="O4" s="36">
        <v>194.25</v>
      </c>
    </row>
    <row r="7" spans="1:17" x14ac:dyDescent="0.3">
      <c r="K7" s="16">
        <f>SUM(K2:K6)</f>
        <v>14</v>
      </c>
      <c r="L7" s="16">
        <f>SUM(L2:L6)</f>
        <v>2667</v>
      </c>
      <c r="M7" s="22">
        <f>SUM(L7/K7)</f>
        <v>190.5</v>
      </c>
      <c r="N7" s="16">
        <f>SUM(N2:N6)</f>
        <v>34</v>
      </c>
      <c r="O7" s="22">
        <f>SUM(M7+N7)</f>
        <v>224.5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1_2_1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C2" name="Range1_1_2"/>
    <protectedRange algorithmName="SHA-512" hashValue="ON39YdpmFHfN9f47KpiRvqrKx0V9+erV1CNkpWzYhW/Qyc6aT8rEyCrvauWSYGZK2ia3o7vd3akF07acHAFpOA==" saltValue="yVW9XmDwTqEnmpSGai0KYg==" spinCount="100000" sqref="B3:C3" name="Range1_1_2_5"/>
    <protectedRange algorithmName="SHA-512" hashValue="ON39YdpmFHfN9f47KpiRvqrKx0V9+erV1CNkpWzYhW/Qyc6aT8rEyCrvauWSYGZK2ia3o7vd3akF07acHAFpOA==" saltValue="yVW9XmDwTqEnmpSGai0KYg==" spinCount="100000" sqref="D3" name="Range1_1_1_2_4"/>
    <protectedRange algorithmName="SHA-512" hashValue="ON39YdpmFHfN9f47KpiRvqrKx0V9+erV1CNkpWzYhW/Qyc6aT8rEyCrvauWSYGZK2ia3o7vd3akF07acHAFpOA==" saltValue="yVW9XmDwTqEnmpSGai0KYg==" spinCount="100000" sqref="E3:J3" name="Range1_4_5"/>
    <protectedRange algorithmName="SHA-512" hashValue="ON39YdpmFHfN9f47KpiRvqrKx0V9+erV1CNkpWzYhW/Qyc6aT8rEyCrvauWSYGZK2ia3o7vd3akF07acHAFpOA==" saltValue="yVW9XmDwTqEnmpSGai0KYg==" spinCount="100000" sqref="B4:C4" name="Range1_1_2_2_1_1_5"/>
    <protectedRange algorithmName="SHA-512" hashValue="ON39YdpmFHfN9f47KpiRvqrKx0V9+erV1CNkpWzYhW/Qyc6aT8rEyCrvauWSYGZK2ia3o7vd3akF07acHAFpOA==" saltValue="yVW9XmDwTqEnmpSGai0KYg==" spinCount="100000" sqref="D4" name="Range1_1_1_2_1_1_1_5"/>
    <protectedRange algorithmName="SHA-512" hashValue="ON39YdpmFHfN9f47KpiRvqrKx0V9+erV1CNkpWzYhW/Qyc6aT8rEyCrvauWSYGZK2ia3o7vd3akF07acHAFpOA==" saltValue="yVW9XmDwTqEnmpSGai0KYg==" spinCount="100000" sqref="E4:J4" name="Range1_4_2_1_1_5"/>
  </protectedRanges>
  <conditionalFormatting sqref="F2">
    <cfRule type="top10" dxfId="113" priority="17" rank="1"/>
  </conditionalFormatting>
  <conditionalFormatting sqref="J2">
    <cfRule type="top10" dxfId="112" priority="13" rank="1"/>
  </conditionalFormatting>
  <conditionalFormatting sqref="E2">
    <cfRule type="top10" dxfId="111" priority="18" rank="1"/>
  </conditionalFormatting>
  <conditionalFormatting sqref="G2">
    <cfRule type="top10" dxfId="110" priority="16" rank="1"/>
  </conditionalFormatting>
  <conditionalFormatting sqref="H2">
    <cfRule type="top10" dxfId="109" priority="15" rank="1"/>
  </conditionalFormatting>
  <conditionalFormatting sqref="I2">
    <cfRule type="top10" dxfId="108" priority="14" rank="1"/>
  </conditionalFormatting>
  <conditionalFormatting sqref="E3">
    <cfRule type="top10" dxfId="107" priority="12" rank="1"/>
  </conditionalFormatting>
  <conditionalFormatting sqref="F3">
    <cfRule type="top10" dxfId="106" priority="11" rank="1"/>
  </conditionalFormatting>
  <conditionalFormatting sqref="G3">
    <cfRule type="top10" dxfId="105" priority="10" rank="1"/>
  </conditionalFormatting>
  <conditionalFormatting sqref="H3">
    <cfRule type="top10" dxfId="104" priority="9" rank="1"/>
  </conditionalFormatting>
  <conditionalFormatting sqref="I3">
    <cfRule type="top10" dxfId="103" priority="8" rank="1"/>
  </conditionalFormatting>
  <conditionalFormatting sqref="J3">
    <cfRule type="top10" dxfId="102" priority="7" rank="1"/>
  </conditionalFormatting>
  <conditionalFormatting sqref="E4">
    <cfRule type="top10" dxfId="101" priority="6" rank="1"/>
  </conditionalFormatting>
  <conditionalFormatting sqref="F4">
    <cfRule type="top10" dxfId="100" priority="5" rank="1"/>
  </conditionalFormatting>
  <conditionalFormatting sqref="G4">
    <cfRule type="top10" dxfId="99" priority="4" rank="1"/>
  </conditionalFormatting>
  <conditionalFormatting sqref="H4">
    <cfRule type="top10" dxfId="98" priority="3" rank="1"/>
  </conditionalFormatting>
  <conditionalFormatting sqref="I4">
    <cfRule type="top10" dxfId="97" priority="2" rank="1"/>
  </conditionalFormatting>
  <conditionalFormatting sqref="J4">
    <cfRule type="top10" dxfId="96" priority="1" rank="1"/>
  </conditionalFormatting>
  <hyperlinks>
    <hyperlink ref="Q1" location="'Georgia 2020 Ranking'!A1" display="Return to Rankings" xr:uid="{C98D87D5-350D-4614-9356-F726D792C0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D5267FD-67D2-493F-853A-ADEAF86F89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975FB2B-F73F-4A74-98D1-81F3A0AB669D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  <x14:dataValidation type="list" allowBlank="1" showInputMessage="1" showErrorMessage="1" xr:uid="{D73A5366-BA03-4E9A-8A70-ACF585E5573D}">
          <x14:formula1>
            <xm:f>'C:\Users\abra2\AppData\Local\Packages\Microsoft.MicrosoftEdge_8wekyb3d8bbwe\TempState\Downloads\[ABRA GA CLUB MATCH 2162020 (3).xlsm]DATA'!#REF!</xm:f>
          </x14:formula1>
          <xm:sqref>D2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37"/>
  <sheetViews>
    <sheetView topLeftCell="A10" workbookViewId="0">
      <selection activeCell="C18" sqref="C1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28" t="s">
        <v>55</v>
      </c>
      <c r="B2" s="8" t="s">
        <v>19</v>
      </c>
      <c r="C2" s="9">
        <v>43849</v>
      </c>
      <c r="D2" s="10" t="s">
        <v>25</v>
      </c>
      <c r="E2" s="11">
        <v>177</v>
      </c>
      <c r="F2" s="11">
        <v>179</v>
      </c>
      <c r="G2" s="11">
        <v>178</v>
      </c>
      <c r="H2" s="11">
        <v>170</v>
      </c>
      <c r="I2" s="11"/>
      <c r="J2" s="11"/>
      <c r="K2" s="12">
        <v>4</v>
      </c>
      <c r="L2" s="12">
        <v>704</v>
      </c>
      <c r="M2" s="13">
        <v>176</v>
      </c>
      <c r="N2" s="14">
        <v>9</v>
      </c>
      <c r="O2" s="15">
        <v>185</v>
      </c>
    </row>
    <row r="3" spans="1:17" x14ac:dyDescent="0.3">
      <c r="A3" s="28" t="s">
        <v>55</v>
      </c>
      <c r="B3" s="29" t="s">
        <v>39</v>
      </c>
      <c r="C3" s="30">
        <v>43877</v>
      </c>
      <c r="D3" s="31" t="s">
        <v>25</v>
      </c>
      <c r="E3" s="32">
        <v>171</v>
      </c>
      <c r="F3" s="32">
        <v>162</v>
      </c>
      <c r="G3" s="32">
        <v>180</v>
      </c>
      <c r="H3" s="32">
        <v>182</v>
      </c>
      <c r="I3" s="32"/>
      <c r="J3" s="32"/>
      <c r="K3" s="33">
        <v>4</v>
      </c>
      <c r="L3" s="33">
        <v>695</v>
      </c>
      <c r="M3" s="34">
        <v>173.75</v>
      </c>
      <c r="N3" s="35">
        <v>6</v>
      </c>
      <c r="O3" s="36">
        <v>179.75</v>
      </c>
    </row>
    <row r="4" spans="1:17" x14ac:dyDescent="0.3">
      <c r="A4" s="28" t="s">
        <v>55</v>
      </c>
      <c r="B4" s="29" t="s">
        <v>39</v>
      </c>
      <c r="C4" s="30">
        <v>43905</v>
      </c>
      <c r="D4" s="31" t="s">
        <v>25</v>
      </c>
      <c r="E4" s="32">
        <v>173</v>
      </c>
      <c r="F4" s="32">
        <v>182</v>
      </c>
      <c r="G4" s="32">
        <v>183</v>
      </c>
      <c r="H4" s="32">
        <v>180</v>
      </c>
      <c r="I4" s="32"/>
      <c r="J4" s="32"/>
      <c r="K4" s="33">
        <v>4</v>
      </c>
      <c r="L4" s="33">
        <v>718</v>
      </c>
      <c r="M4" s="34">
        <v>179.5</v>
      </c>
      <c r="N4" s="35">
        <v>11</v>
      </c>
      <c r="O4" s="36">
        <v>190.5</v>
      </c>
    </row>
    <row r="5" spans="1:17" x14ac:dyDescent="0.3">
      <c r="A5" s="28" t="s">
        <v>55</v>
      </c>
      <c r="B5" s="29" t="s">
        <v>39</v>
      </c>
      <c r="C5" s="30">
        <v>43968</v>
      </c>
      <c r="D5" s="31" t="s">
        <v>25</v>
      </c>
      <c r="E5" s="32">
        <v>172.001</v>
      </c>
      <c r="F5" s="32">
        <v>180</v>
      </c>
      <c r="G5" s="32">
        <v>170</v>
      </c>
      <c r="H5" s="32">
        <v>190</v>
      </c>
      <c r="I5" s="32">
        <v>175</v>
      </c>
      <c r="J5" s="32">
        <v>179</v>
      </c>
      <c r="K5" s="33">
        <v>6</v>
      </c>
      <c r="L5" s="33">
        <v>1066.001</v>
      </c>
      <c r="M5" s="34">
        <v>177.66683333333333</v>
      </c>
      <c r="N5" s="35">
        <v>26</v>
      </c>
      <c r="O5" s="36">
        <v>203.66683333333333</v>
      </c>
    </row>
    <row r="6" spans="1:17" x14ac:dyDescent="0.3">
      <c r="A6" s="28" t="s">
        <v>55</v>
      </c>
      <c r="B6" s="29" t="s">
        <v>39</v>
      </c>
      <c r="C6" s="30">
        <v>43977</v>
      </c>
      <c r="D6" s="31" t="s">
        <v>25</v>
      </c>
      <c r="E6" s="32">
        <v>178</v>
      </c>
      <c r="F6" s="32">
        <v>174</v>
      </c>
      <c r="G6" s="32">
        <v>168</v>
      </c>
      <c r="H6" s="32"/>
      <c r="I6" s="32"/>
      <c r="J6" s="32"/>
      <c r="K6" s="33">
        <v>3</v>
      </c>
      <c r="L6" s="33">
        <v>520</v>
      </c>
      <c r="M6" s="34">
        <v>173.33333333333334</v>
      </c>
      <c r="N6" s="35">
        <v>5</v>
      </c>
      <c r="O6" s="36">
        <v>178.33333333333334</v>
      </c>
    </row>
    <row r="7" spans="1:17" x14ac:dyDescent="0.3">
      <c r="A7" s="28" t="s">
        <v>55</v>
      </c>
      <c r="B7" s="29" t="s">
        <v>39</v>
      </c>
      <c r="C7" s="30">
        <v>44003</v>
      </c>
      <c r="D7" s="31" t="s">
        <v>25</v>
      </c>
      <c r="E7" s="32">
        <v>176</v>
      </c>
      <c r="F7" s="32">
        <v>180</v>
      </c>
      <c r="G7" s="32">
        <v>184</v>
      </c>
      <c r="H7" s="32">
        <v>175</v>
      </c>
      <c r="I7" s="32"/>
      <c r="J7" s="32"/>
      <c r="K7" s="33">
        <v>4</v>
      </c>
      <c r="L7" s="33">
        <v>715</v>
      </c>
      <c r="M7" s="34">
        <v>178.75</v>
      </c>
      <c r="N7" s="35">
        <v>5</v>
      </c>
      <c r="O7" s="36">
        <v>183.75</v>
      </c>
    </row>
    <row r="10" spans="1:17" x14ac:dyDescent="0.3">
      <c r="K10" s="16">
        <f>SUM(K2:K9)</f>
        <v>25</v>
      </c>
      <c r="L10" s="16">
        <f>SUM(L2:L9)</f>
        <v>4418.0010000000002</v>
      </c>
      <c r="M10" s="22">
        <f>SUM(L10/K10)</f>
        <v>176.72004000000001</v>
      </c>
      <c r="N10" s="16">
        <f>SUM(N2:N9)</f>
        <v>62</v>
      </c>
      <c r="O10" s="22">
        <f>SUM(M10+N10)</f>
        <v>238.72004000000001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28" t="s">
        <v>52</v>
      </c>
      <c r="B18" s="29" t="s">
        <v>39</v>
      </c>
      <c r="C18" s="30">
        <v>44012</v>
      </c>
      <c r="D18" s="31" t="s">
        <v>25</v>
      </c>
      <c r="E18" s="32">
        <v>192</v>
      </c>
      <c r="F18" s="32">
        <v>192</v>
      </c>
      <c r="G18" s="32">
        <v>188</v>
      </c>
      <c r="H18" s="32"/>
      <c r="I18" s="32"/>
      <c r="J18" s="32"/>
      <c r="K18" s="33">
        <v>3</v>
      </c>
      <c r="L18" s="33">
        <v>572</v>
      </c>
      <c r="M18" s="34">
        <v>190.66666666666666</v>
      </c>
      <c r="N18" s="35">
        <v>5</v>
      </c>
      <c r="O18" s="36">
        <v>195.66666666666666</v>
      </c>
    </row>
    <row r="19" spans="1:15" x14ac:dyDescent="0.3">
      <c r="A19" s="28" t="s">
        <v>52</v>
      </c>
      <c r="B19" s="29" t="s">
        <v>39</v>
      </c>
      <c r="C19" s="30">
        <v>44031</v>
      </c>
      <c r="D19" s="31" t="s">
        <v>25</v>
      </c>
      <c r="E19" s="32">
        <v>185</v>
      </c>
      <c r="F19" s="32">
        <v>187</v>
      </c>
      <c r="G19" s="32">
        <v>188</v>
      </c>
      <c r="H19" s="32">
        <v>187</v>
      </c>
      <c r="I19" s="32"/>
      <c r="J19" s="32"/>
      <c r="K19" s="33">
        <v>4</v>
      </c>
      <c r="L19" s="33">
        <v>747</v>
      </c>
      <c r="M19" s="34">
        <v>186.75</v>
      </c>
      <c r="N19" s="35">
        <v>5</v>
      </c>
      <c r="O19" s="36">
        <v>191.75</v>
      </c>
    </row>
    <row r="20" spans="1:15" x14ac:dyDescent="0.3">
      <c r="A20" s="28" t="s">
        <v>52</v>
      </c>
      <c r="B20" s="29" t="s">
        <v>39</v>
      </c>
      <c r="C20" s="30">
        <v>44040</v>
      </c>
      <c r="D20" s="31" t="s">
        <v>25</v>
      </c>
      <c r="E20" s="32">
        <v>196</v>
      </c>
      <c r="F20" s="32">
        <v>197</v>
      </c>
      <c r="G20" s="32">
        <v>192</v>
      </c>
      <c r="H20" s="32"/>
      <c r="I20" s="32"/>
      <c r="J20" s="32"/>
      <c r="K20" s="33">
        <v>3</v>
      </c>
      <c r="L20" s="33">
        <v>585</v>
      </c>
      <c r="M20" s="34">
        <v>195</v>
      </c>
      <c r="N20" s="35">
        <v>5</v>
      </c>
      <c r="O20" s="36">
        <v>200</v>
      </c>
    </row>
    <row r="21" spans="1:15" x14ac:dyDescent="0.3">
      <c r="A21" s="28" t="s">
        <v>52</v>
      </c>
      <c r="B21" s="29" t="s">
        <v>39</v>
      </c>
      <c r="C21" s="30">
        <v>44059</v>
      </c>
      <c r="D21" s="31" t="s">
        <v>25</v>
      </c>
      <c r="E21" s="32">
        <v>195</v>
      </c>
      <c r="F21" s="32">
        <v>190</v>
      </c>
      <c r="G21" s="32">
        <v>193</v>
      </c>
      <c r="H21" s="32">
        <v>194</v>
      </c>
      <c r="I21" s="32"/>
      <c r="J21" s="32"/>
      <c r="K21" s="33">
        <v>4</v>
      </c>
      <c r="L21" s="33">
        <v>772</v>
      </c>
      <c r="M21" s="34">
        <v>193</v>
      </c>
      <c r="N21" s="35">
        <v>5</v>
      </c>
      <c r="O21" s="36">
        <v>198</v>
      </c>
    </row>
    <row r="22" spans="1:15" x14ac:dyDescent="0.3">
      <c r="A22" s="28" t="s">
        <v>52</v>
      </c>
      <c r="B22" s="29" t="s">
        <v>39</v>
      </c>
      <c r="C22" s="30">
        <v>44068</v>
      </c>
      <c r="D22" s="31" t="s">
        <v>25</v>
      </c>
      <c r="E22" s="32">
        <v>192</v>
      </c>
      <c r="F22" s="32">
        <v>188</v>
      </c>
      <c r="G22" s="32">
        <v>194</v>
      </c>
      <c r="H22" s="32"/>
      <c r="I22" s="32"/>
      <c r="J22" s="32"/>
      <c r="K22" s="33">
        <v>3</v>
      </c>
      <c r="L22" s="33">
        <v>574</v>
      </c>
      <c r="M22" s="34">
        <v>191.33333333333334</v>
      </c>
      <c r="N22" s="35">
        <v>5</v>
      </c>
      <c r="O22" s="36">
        <v>196.33333333333334</v>
      </c>
    </row>
    <row r="23" spans="1:15" x14ac:dyDescent="0.3">
      <c r="A23" s="28" t="s">
        <v>52</v>
      </c>
      <c r="B23" s="29" t="s">
        <v>39</v>
      </c>
      <c r="C23" s="30">
        <v>44094</v>
      </c>
      <c r="D23" s="31" t="s">
        <v>25</v>
      </c>
      <c r="E23" s="32">
        <v>195</v>
      </c>
      <c r="F23" s="32">
        <v>195</v>
      </c>
      <c r="G23" s="32">
        <v>195</v>
      </c>
      <c r="H23" s="32">
        <v>191</v>
      </c>
      <c r="I23" s="32">
        <v>196</v>
      </c>
      <c r="J23" s="32">
        <v>196</v>
      </c>
      <c r="K23" s="33">
        <v>6</v>
      </c>
      <c r="L23" s="33">
        <v>1168</v>
      </c>
      <c r="M23" s="34">
        <v>194.66666666666666</v>
      </c>
      <c r="N23" s="35">
        <v>30</v>
      </c>
      <c r="O23" s="36">
        <v>224.66666666666666</v>
      </c>
    </row>
    <row r="24" spans="1:15" x14ac:dyDescent="0.3">
      <c r="A24" s="28" t="s">
        <v>52</v>
      </c>
      <c r="B24" s="29" t="s">
        <v>39</v>
      </c>
      <c r="C24" s="30">
        <v>44103</v>
      </c>
      <c r="D24" s="31" t="s">
        <v>25</v>
      </c>
      <c r="E24" s="32">
        <v>192</v>
      </c>
      <c r="F24" s="32">
        <v>195</v>
      </c>
      <c r="G24" s="32">
        <v>196</v>
      </c>
      <c r="H24" s="32"/>
      <c r="I24" s="32"/>
      <c r="J24" s="32"/>
      <c r="K24" s="33">
        <v>3</v>
      </c>
      <c r="L24" s="33">
        <v>583</v>
      </c>
      <c r="M24" s="34">
        <v>194.33333333333334</v>
      </c>
      <c r="N24" s="35">
        <v>5</v>
      </c>
      <c r="O24" s="36">
        <v>199.33333333333334</v>
      </c>
    </row>
    <row r="25" spans="1:15" x14ac:dyDescent="0.3">
      <c r="A25" s="28" t="s">
        <v>52</v>
      </c>
      <c r="B25" s="29" t="s">
        <v>39</v>
      </c>
      <c r="C25" s="30">
        <v>44122</v>
      </c>
      <c r="D25" s="31" t="s">
        <v>25</v>
      </c>
      <c r="E25" s="32">
        <v>193</v>
      </c>
      <c r="F25" s="32">
        <v>192</v>
      </c>
      <c r="G25" s="32">
        <v>191</v>
      </c>
      <c r="H25" s="32">
        <v>196</v>
      </c>
      <c r="I25" s="32"/>
      <c r="J25" s="32"/>
      <c r="K25" s="33">
        <v>4</v>
      </c>
      <c r="L25" s="33">
        <v>772</v>
      </c>
      <c r="M25" s="34">
        <v>193</v>
      </c>
      <c r="N25" s="35">
        <v>13</v>
      </c>
      <c r="O25" s="36">
        <v>206</v>
      </c>
    </row>
    <row r="26" spans="1:15" x14ac:dyDescent="0.3">
      <c r="A26" s="28" t="s">
        <v>52</v>
      </c>
      <c r="B26" s="29" t="s">
        <v>39</v>
      </c>
      <c r="C26" s="30">
        <v>44150</v>
      </c>
      <c r="D26" s="31" t="s">
        <v>25</v>
      </c>
      <c r="E26" s="32">
        <v>189</v>
      </c>
      <c r="F26" s="32">
        <v>193</v>
      </c>
      <c r="G26" s="32">
        <v>192</v>
      </c>
      <c r="H26" s="32">
        <v>192</v>
      </c>
      <c r="I26" s="32"/>
      <c r="J26" s="32"/>
      <c r="K26" s="33">
        <v>4</v>
      </c>
      <c r="L26" s="33">
        <v>766</v>
      </c>
      <c r="M26" s="34">
        <v>191.5</v>
      </c>
      <c r="N26" s="35">
        <v>4</v>
      </c>
      <c r="O26" s="36">
        <v>195.5</v>
      </c>
    </row>
    <row r="29" spans="1:15" x14ac:dyDescent="0.3">
      <c r="K29" s="16">
        <f>SUM(K18:K28)</f>
        <v>34</v>
      </c>
      <c r="L29" s="16">
        <f>SUM(L18:L28)</f>
        <v>6539</v>
      </c>
      <c r="M29" s="22">
        <f>SUM(L29/K29)</f>
        <v>192.3235294117647</v>
      </c>
      <c r="N29" s="16">
        <f>SUM(N18:N28)</f>
        <v>77</v>
      </c>
      <c r="O29" s="22">
        <f>SUM(M29+N29)</f>
        <v>269.3235294117647</v>
      </c>
    </row>
    <row r="33" spans="1:15" ht="28.8" x14ac:dyDescent="0.3">
      <c r="A33" s="1" t="s">
        <v>1</v>
      </c>
      <c r="B33" s="2" t="s">
        <v>2</v>
      </c>
      <c r="C33" s="2" t="s">
        <v>3</v>
      </c>
      <c r="D33" s="3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3" t="s">
        <v>12</v>
      </c>
      <c r="M33" s="5" t="s">
        <v>13</v>
      </c>
      <c r="N33" s="2" t="s">
        <v>14</v>
      </c>
      <c r="O33" s="6" t="s">
        <v>15</v>
      </c>
    </row>
    <row r="34" spans="1:15" x14ac:dyDescent="0.3">
      <c r="A34" s="28" t="s">
        <v>57</v>
      </c>
      <c r="B34" s="29" t="s">
        <v>39</v>
      </c>
      <c r="C34" s="30">
        <v>44103</v>
      </c>
      <c r="D34" s="31" t="s">
        <v>25</v>
      </c>
      <c r="E34" s="32">
        <v>164</v>
      </c>
      <c r="F34" s="32">
        <v>181</v>
      </c>
      <c r="G34" s="32">
        <v>165</v>
      </c>
      <c r="H34" s="32"/>
      <c r="I34" s="32"/>
      <c r="J34" s="32"/>
      <c r="K34" s="33">
        <v>3</v>
      </c>
      <c r="L34" s="33">
        <v>510</v>
      </c>
      <c r="M34" s="34">
        <v>170</v>
      </c>
      <c r="N34" s="35">
        <v>4</v>
      </c>
      <c r="O34" s="36">
        <v>174</v>
      </c>
    </row>
    <row r="37" spans="1:15" x14ac:dyDescent="0.3">
      <c r="K37" s="16">
        <f>SUM(K34:K36)</f>
        <v>3</v>
      </c>
      <c r="L37" s="16">
        <f>SUM(L34:L36)</f>
        <v>510</v>
      </c>
      <c r="M37" s="22">
        <f>SUM(L37/K37)</f>
        <v>170</v>
      </c>
      <c r="N37" s="16">
        <f>SUM(N34:N36)</f>
        <v>4</v>
      </c>
      <c r="O37" s="22">
        <f>SUM(M37+N37)</f>
        <v>174</v>
      </c>
    </row>
  </sheetData>
  <protectedRanges>
    <protectedRange algorithmName="SHA-512" hashValue="ON39YdpmFHfN9f47KpiRvqrKx0V9+erV1CNkpWzYhW/Qyc6aT8rEyCrvauWSYGZK2ia3o7vd3akF07acHAFpOA==" saltValue="yVW9XmDwTqEnmpSGai0KYg==" spinCount="100000" sqref="B1 B17 B33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3"/>
    <protectedRange algorithmName="SHA-512" hashValue="ON39YdpmFHfN9f47KpiRvqrKx0V9+erV1CNkpWzYhW/Qyc6aT8rEyCrvauWSYGZK2ia3o7vd3akF07acHAFpOA==" saltValue="yVW9XmDwTqEnmpSGai0KYg==" spinCount="100000" sqref="B3:C3" name="Range1_1_2_4_1"/>
    <protectedRange algorithmName="SHA-512" hashValue="ON39YdpmFHfN9f47KpiRvqrKx0V9+erV1CNkpWzYhW/Qyc6aT8rEyCrvauWSYGZK2ia3o7vd3akF07acHAFpOA==" saltValue="yVW9XmDwTqEnmpSGai0KYg==" spinCount="100000" sqref="D3" name="Range1_1_1_2_2_1"/>
    <protectedRange algorithmName="SHA-512" hashValue="ON39YdpmFHfN9f47KpiRvqrKx0V9+erV1CNkpWzYhW/Qyc6aT8rEyCrvauWSYGZK2ia3o7vd3akF07acHAFpOA==" saltValue="yVW9XmDwTqEnmpSGai0KYg==" spinCount="100000" sqref="E3:J3" name="Range1_4_3_1"/>
    <protectedRange algorithmName="SHA-512" hashValue="ON39YdpmFHfN9f47KpiRvqrKx0V9+erV1CNkpWzYhW/Qyc6aT8rEyCrvauWSYGZK2ia3o7vd3akF07acHAFpOA==" saltValue="yVW9XmDwTqEnmpSGai0KYg==" spinCount="100000" sqref="B4" name="Range1_1_2"/>
    <protectedRange algorithmName="SHA-512" hashValue="ON39YdpmFHfN9f47KpiRvqrKx0V9+erV1CNkpWzYhW/Qyc6aT8rEyCrvauWSYGZK2ia3o7vd3akF07acHAFpOA==" saltValue="yVW9XmDwTqEnmpSGai0KYg==" spinCount="100000" sqref="E4:J4" name="Range1_4"/>
    <protectedRange algorithmName="SHA-512" hashValue="ON39YdpmFHfN9f47KpiRvqrKx0V9+erV1CNkpWzYhW/Qyc6aT8rEyCrvauWSYGZK2ia3o7vd3akF07acHAFpOA==" saltValue="yVW9XmDwTqEnmpSGai0KYg==" spinCount="100000" sqref="D4" name="Range1_1_1_2_1"/>
    <protectedRange algorithmName="SHA-512" hashValue="ON39YdpmFHfN9f47KpiRvqrKx0V9+erV1CNkpWzYhW/Qyc6aT8rEyCrvauWSYGZK2ia3o7vd3akF07acHAFpOA==" saltValue="yVW9XmDwTqEnmpSGai0KYg==" spinCount="100000" sqref="C4" name="Range1_1_2_1"/>
    <protectedRange algorithmName="SHA-512" hashValue="ON39YdpmFHfN9f47KpiRvqrKx0V9+erV1CNkpWzYhW/Qyc6aT8rEyCrvauWSYGZK2ia3o7vd3akF07acHAFpOA==" saltValue="yVW9XmDwTqEnmpSGai0KYg==" spinCount="100000" sqref="B5:C5" name="Range1_1_2_8"/>
    <protectedRange algorithmName="SHA-512" hashValue="ON39YdpmFHfN9f47KpiRvqrKx0V9+erV1CNkpWzYhW/Qyc6aT8rEyCrvauWSYGZK2ia3o7vd3akF07acHAFpOA==" saltValue="yVW9XmDwTqEnmpSGai0KYg==" spinCount="100000" sqref="D5" name="Range1_1_1_2_7"/>
    <protectedRange algorithmName="SHA-512" hashValue="ON39YdpmFHfN9f47KpiRvqrKx0V9+erV1CNkpWzYhW/Qyc6aT8rEyCrvauWSYGZK2ia3o7vd3akF07acHAFpOA==" saltValue="yVW9XmDwTqEnmpSGai0KYg==" spinCount="100000" sqref="E5:J5" name="Range1_4_8"/>
    <protectedRange algorithmName="SHA-512" hashValue="ON39YdpmFHfN9f47KpiRvqrKx0V9+erV1CNkpWzYhW/Qyc6aT8rEyCrvauWSYGZK2ia3o7vd3akF07acHAFpOA==" saltValue="yVW9XmDwTqEnmpSGai0KYg==" spinCount="100000" sqref="B6:C6" name="Range1_1_2_8_1_1"/>
    <protectedRange algorithmName="SHA-512" hashValue="ON39YdpmFHfN9f47KpiRvqrKx0V9+erV1CNkpWzYhW/Qyc6aT8rEyCrvauWSYGZK2ia3o7vd3akF07acHAFpOA==" saltValue="yVW9XmDwTqEnmpSGai0KYg==" spinCount="100000" sqref="D6" name="Range1_1_1_2_7_1_1"/>
    <protectedRange algorithmName="SHA-512" hashValue="ON39YdpmFHfN9f47KpiRvqrKx0V9+erV1CNkpWzYhW/Qyc6aT8rEyCrvauWSYGZK2ia3o7vd3akF07acHAFpOA==" saltValue="yVW9XmDwTqEnmpSGai0KYg==" spinCount="100000" sqref="E6:J6" name="Range1_4_8_1_1"/>
    <protectedRange algorithmName="SHA-512" hashValue="ON39YdpmFHfN9f47KpiRvqrKx0V9+erV1CNkpWzYhW/Qyc6aT8rEyCrvauWSYGZK2ia3o7vd3akF07acHAFpOA==" saltValue="yVW9XmDwTqEnmpSGai0KYg==" spinCount="100000" sqref="B7:C7" name="Range1_1_2_8_1_1_3"/>
    <protectedRange algorithmName="SHA-512" hashValue="ON39YdpmFHfN9f47KpiRvqrKx0V9+erV1CNkpWzYhW/Qyc6aT8rEyCrvauWSYGZK2ia3o7vd3akF07acHAFpOA==" saltValue="yVW9XmDwTqEnmpSGai0KYg==" spinCount="100000" sqref="D7" name="Range1_1_1_2_7_1_1_3"/>
    <protectedRange algorithmName="SHA-512" hashValue="ON39YdpmFHfN9f47KpiRvqrKx0V9+erV1CNkpWzYhW/Qyc6aT8rEyCrvauWSYGZK2ia3o7vd3akF07acHAFpOA==" saltValue="yVW9XmDwTqEnmpSGai0KYg==" spinCount="100000" sqref="E7:J7" name="Range1_4_8_1_1_3"/>
    <protectedRange algorithmName="SHA-512" hashValue="ON39YdpmFHfN9f47KpiRvqrKx0V9+erV1CNkpWzYhW/Qyc6aT8rEyCrvauWSYGZK2ia3o7vd3akF07acHAFpOA==" saltValue="yVW9XmDwTqEnmpSGai0KYg==" spinCount="100000" sqref="B18:C18" name="Range1_1_2_6_1_1"/>
    <protectedRange algorithmName="SHA-512" hashValue="ON39YdpmFHfN9f47KpiRvqrKx0V9+erV1CNkpWzYhW/Qyc6aT8rEyCrvauWSYGZK2ia3o7vd3akF07acHAFpOA==" saltValue="yVW9XmDwTqEnmpSGai0KYg==" spinCount="100000" sqref="D18" name="Range1_1_1_2_5_1_1"/>
    <protectedRange algorithmName="SHA-512" hashValue="ON39YdpmFHfN9f47KpiRvqrKx0V9+erV1CNkpWzYhW/Qyc6aT8rEyCrvauWSYGZK2ia3o7vd3akF07acHAFpOA==" saltValue="yVW9XmDwTqEnmpSGai0KYg==" spinCount="100000" sqref="E18:J18" name="Range1_4_6_1_1"/>
    <protectedRange algorithmName="SHA-512" hashValue="ON39YdpmFHfN9f47KpiRvqrKx0V9+erV1CNkpWzYhW/Qyc6aT8rEyCrvauWSYGZK2ia3o7vd3akF07acHAFpOA==" saltValue="yVW9XmDwTqEnmpSGai0KYg==" spinCount="100000" sqref="B19:C19" name="Range1_1_2_6_1_1_1"/>
    <protectedRange algorithmName="SHA-512" hashValue="ON39YdpmFHfN9f47KpiRvqrKx0V9+erV1CNkpWzYhW/Qyc6aT8rEyCrvauWSYGZK2ia3o7vd3akF07acHAFpOA==" saltValue="yVW9XmDwTqEnmpSGai0KYg==" spinCount="100000" sqref="D19" name="Range1_1_1_2_5_1_1_1"/>
    <protectedRange algorithmName="SHA-512" hashValue="ON39YdpmFHfN9f47KpiRvqrKx0V9+erV1CNkpWzYhW/Qyc6aT8rEyCrvauWSYGZK2ia3o7vd3akF07acHAFpOA==" saltValue="yVW9XmDwTqEnmpSGai0KYg==" spinCount="100000" sqref="E19:J19" name="Range1_4_6_1_1_1"/>
    <protectedRange algorithmName="SHA-512" hashValue="ON39YdpmFHfN9f47KpiRvqrKx0V9+erV1CNkpWzYhW/Qyc6aT8rEyCrvauWSYGZK2ia3o7vd3akF07acHAFpOA==" saltValue="yVW9XmDwTqEnmpSGai0KYg==" spinCount="100000" sqref="B20:C20" name="Range1_1_2_6_1_1_2"/>
    <protectedRange algorithmName="SHA-512" hashValue="ON39YdpmFHfN9f47KpiRvqrKx0V9+erV1CNkpWzYhW/Qyc6aT8rEyCrvauWSYGZK2ia3o7vd3akF07acHAFpOA==" saltValue="yVW9XmDwTqEnmpSGai0KYg==" spinCount="100000" sqref="D20" name="Range1_1_1_2_5_1_1_2"/>
    <protectedRange algorithmName="SHA-512" hashValue="ON39YdpmFHfN9f47KpiRvqrKx0V9+erV1CNkpWzYhW/Qyc6aT8rEyCrvauWSYGZK2ia3o7vd3akF07acHAFpOA==" saltValue="yVW9XmDwTqEnmpSGai0KYg==" spinCount="100000" sqref="E20:J20" name="Range1_4_6_1_1_2"/>
    <protectedRange algorithmName="SHA-512" hashValue="ON39YdpmFHfN9f47KpiRvqrKx0V9+erV1CNkpWzYhW/Qyc6aT8rEyCrvauWSYGZK2ia3o7vd3akF07acHAFpOA==" saltValue="yVW9XmDwTqEnmpSGai0KYg==" spinCount="100000" sqref="B21:C21" name="Range1_1_2_6_1_1_3"/>
    <protectedRange algorithmName="SHA-512" hashValue="ON39YdpmFHfN9f47KpiRvqrKx0V9+erV1CNkpWzYhW/Qyc6aT8rEyCrvauWSYGZK2ia3o7vd3akF07acHAFpOA==" saltValue="yVW9XmDwTqEnmpSGai0KYg==" spinCount="100000" sqref="D21" name="Range1_1_1_2_5_1_1_3"/>
    <protectedRange algorithmName="SHA-512" hashValue="ON39YdpmFHfN9f47KpiRvqrKx0V9+erV1CNkpWzYhW/Qyc6aT8rEyCrvauWSYGZK2ia3o7vd3akF07acHAFpOA==" saltValue="yVW9XmDwTqEnmpSGai0KYg==" spinCount="100000" sqref="E21:J21" name="Range1_4_6_1_1_3"/>
    <protectedRange algorithmName="SHA-512" hashValue="ON39YdpmFHfN9f47KpiRvqrKx0V9+erV1CNkpWzYhW/Qyc6aT8rEyCrvauWSYGZK2ia3o7vd3akF07acHAFpOA==" saltValue="yVW9XmDwTqEnmpSGai0KYg==" spinCount="100000" sqref="B22:C22" name="Range1_1_2_6_1_1_4"/>
    <protectedRange algorithmName="SHA-512" hashValue="ON39YdpmFHfN9f47KpiRvqrKx0V9+erV1CNkpWzYhW/Qyc6aT8rEyCrvauWSYGZK2ia3o7vd3akF07acHAFpOA==" saltValue="yVW9XmDwTqEnmpSGai0KYg==" spinCount="100000" sqref="D22" name="Range1_1_1_2_5_1_1_4"/>
    <protectedRange algorithmName="SHA-512" hashValue="ON39YdpmFHfN9f47KpiRvqrKx0V9+erV1CNkpWzYhW/Qyc6aT8rEyCrvauWSYGZK2ia3o7vd3akF07acHAFpOA==" saltValue="yVW9XmDwTqEnmpSGai0KYg==" spinCount="100000" sqref="E22:J22" name="Range1_4_6_1_1_4"/>
    <protectedRange algorithmName="SHA-512" hashValue="ON39YdpmFHfN9f47KpiRvqrKx0V9+erV1CNkpWzYhW/Qyc6aT8rEyCrvauWSYGZK2ia3o7vd3akF07acHAFpOA==" saltValue="yVW9XmDwTqEnmpSGai0KYg==" spinCount="100000" sqref="B23:C23" name="Range1_1_2_6_1_1_5"/>
    <protectedRange algorithmName="SHA-512" hashValue="ON39YdpmFHfN9f47KpiRvqrKx0V9+erV1CNkpWzYhW/Qyc6aT8rEyCrvauWSYGZK2ia3o7vd3akF07acHAFpOA==" saltValue="yVW9XmDwTqEnmpSGai0KYg==" spinCount="100000" sqref="D23" name="Range1_1_1_2_5_1_1_5"/>
    <protectedRange algorithmName="SHA-512" hashValue="ON39YdpmFHfN9f47KpiRvqrKx0V9+erV1CNkpWzYhW/Qyc6aT8rEyCrvauWSYGZK2ia3o7vd3akF07acHAFpOA==" saltValue="yVW9XmDwTqEnmpSGai0KYg==" spinCount="100000" sqref="E23:J23" name="Range1_4_6_1_1_5"/>
    <protectedRange algorithmName="SHA-512" hashValue="ON39YdpmFHfN9f47KpiRvqrKx0V9+erV1CNkpWzYhW/Qyc6aT8rEyCrvauWSYGZK2ia3o7vd3akF07acHAFpOA==" saltValue="yVW9XmDwTqEnmpSGai0KYg==" spinCount="100000" sqref="B34:C34" name="Range1_1_2_2_1_1_8"/>
    <protectedRange algorithmName="SHA-512" hashValue="ON39YdpmFHfN9f47KpiRvqrKx0V9+erV1CNkpWzYhW/Qyc6aT8rEyCrvauWSYGZK2ia3o7vd3akF07acHAFpOA==" saltValue="yVW9XmDwTqEnmpSGai0KYg==" spinCount="100000" sqref="D34" name="Range1_1_1_2_1_1_1_8"/>
    <protectedRange algorithmName="SHA-512" hashValue="ON39YdpmFHfN9f47KpiRvqrKx0V9+erV1CNkpWzYhW/Qyc6aT8rEyCrvauWSYGZK2ia3o7vd3akF07acHAFpOA==" saltValue="yVW9XmDwTqEnmpSGai0KYg==" spinCount="100000" sqref="E34:J34" name="Range1_4_2_1_1_8"/>
    <protectedRange algorithmName="SHA-512" hashValue="ON39YdpmFHfN9f47KpiRvqrKx0V9+erV1CNkpWzYhW/Qyc6aT8rEyCrvauWSYGZK2ia3o7vd3akF07acHAFpOA==" saltValue="yVW9XmDwTqEnmpSGai0KYg==" spinCount="100000" sqref="B24:C24" name="Range1_1_2_6_1_1_6"/>
    <protectedRange algorithmName="SHA-512" hashValue="ON39YdpmFHfN9f47KpiRvqrKx0V9+erV1CNkpWzYhW/Qyc6aT8rEyCrvauWSYGZK2ia3o7vd3akF07acHAFpOA==" saltValue="yVW9XmDwTqEnmpSGai0KYg==" spinCount="100000" sqref="D24" name="Range1_1_1_2_5_1_1_6"/>
    <protectedRange algorithmName="SHA-512" hashValue="ON39YdpmFHfN9f47KpiRvqrKx0V9+erV1CNkpWzYhW/Qyc6aT8rEyCrvauWSYGZK2ia3o7vd3akF07acHAFpOA==" saltValue="yVW9XmDwTqEnmpSGai0KYg==" spinCount="100000" sqref="E24:J24" name="Range1_4_6_1_1_6"/>
    <protectedRange algorithmName="SHA-512" hashValue="ON39YdpmFHfN9f47KpiRvqrKx0V9+erV1CNkpWzYhW/Qyc6aT8rEyCrvauWSYGZK2ia3o7vd3akF07acHAFpOA==" saltValue="yVW9XmDwTqEnmpSGai0KYg==" spinCount="100000" sqref="B25:C25" name="Range1_1_2_6_1_1_8_1"/>
    <protectedRange algorithmName="SHA-512" hashValue="ON39YdpmFHfN9f47KpiRvqrKx0V9+erV1CNkpWzYhW/Qyc6aT8rEyCrvauWSYGZK2ia3o7vd3akF07acHAFpOA==" saltValue="yVW9XmDwTqEnmpSGai0KYg==" spinCount="100000" sqref="D25" name="Range1_1_1_2_5_1_1_8_1"/>
    <protectedRange algorithmName="SHA-512" hashValue="ON39YdpmFHfN9f47KpiRvqrKx0V9+erV1CNkpWzYhW/Qyc6aT8rEyCrvauWSYGZK2ia3o7vd3akF07acHAFpOA==" saltValue="yVW9XmDwTqEnmpSGai0KYg==" spinCount="100000" sqref="E25:J25" name="Range1_4_6_1_1_8_1"/>
    <protectedRange algorithmName="SHA-512" hashValue="ON39YdpmFHfN9f47KpiRvqrKx0V9+erV1CNkpWzYhW/Qyc6aT8rEyCrvauWSYGZK2ia3o7vd3akF07acHAFpOA==" saltValue="yVW9XmDwTqEnmpSGai0KYg==" spinCount="100000" sqref="B26:C26" name="Range1_1_2_6_1_1_7"/>
    <protectedRange algorithmName="SHA-512" hashValue="ON39YdpmFHfN9f47KpiRvqrKx0V9+erV1CNkpWzYhW/Qyc6aT8rEyCrvauWSYGZK2ia3o7vd3akF07acHAFpOA==" saltValue="yVW9XmDwTqEnmpSGai0KYg==" spinCount="100000" sqref="D26" name="Range1_1_1_2_5_1_1_7"/>
    <protectedRange algorithmName="SHA-512" hashValue="ON39YdpmFHfN9f47KpiRvqrKx0V9+erV1CNkpWzYhW/Qyc6aT8rEyCrvauWSYGZK2ia3o7vd3akF07acHAFpOA==" saltValue="yVW9XmDwTqEnmpSGai0KYg==" spinCount="100000" sqref="E26:J26" name="Range1_4_6_1_1_7"/>
  </protectedRanges>
  <conditionalFormatting sqref="E2">
    <cfRule type="top10" dxfId="95" priority="169" rank="1"/>
  </conditionalFormatting>
  <conditionalFormatting sqref="F2">
    <cfRule type="top10" dxfId="94" priority="170" rank="1"/>
  </conditionalFormatting>
  <conditionalFormatting sqref="G2">
    <cfRule type="top10" dxfId="93" priority="171" rank="1"/>
  </conditionalFormatting>
  <conditionalFormatting sqref="H2">
    <cfRule type="top10" dxfId="92" priority="172" rank="1"/>
  </conditionalFormatting>
  <conditionalFormatting sqref="I2">
    <cfRule type="top10" dxfId="91" priority="173" rank="1"/>
  </conditionalFormatting>
  <conditionalFormatting sqref="J2">
    <cfRule type="top10" dxfId="90" priority="174" rank="1"/>
  </conditionalFormatting>
  <conditionalFormatting sqref="E3">
    <cfRule type="top10" dxfId="89" priority="163" rank="1"/>
  </conditionalFormatting>
  <conditionalFormatting sqref="F3">
    <cfRule type="top10" dxfId="88" priority="164" rank="1"/>
  </conditionalFormatting>
  <conditionalFormatting sqref="G3">
    <cfRule type="top10" dxfId="87" priority="165" rank="1"/>
  </conditionalFormatting>
  <conditionalFormatting sqref="H3">
    <cfRule type="top10" dxfId="86" priority="166" rank="1"/>
  </conditionalFormatting>
  <conditionalFormatting sqref="I3">
    <cfRule type="top10" dxfId="85" priority="167" rank="1"/>
  </conditionalFormatting>
  <conditionalFormatting sqref="J3">
    <cfRule type="top10" dxfId="84" priority="168" rank="1"/>
  </conditionalFormatting>
  <conditionalFormatting sqref="E4">
    <cfRule type="top10" dxfId="83" priority="157" rank="1"/>
  </conditionalFormatting>
  <conditionalFormatting sqref="F4">
    <cfRule type="top10" dxfId="82" priority="158" rank="1"/>
  </conditionalFormatting>
  <conditionalFormatting sqref="G4">
    <cfRule type="top10" dxfId="81" priority="159" rank="1"/>
  </conditionalFormatting>
  <conditionalFormatting sqref="H4">
    <cfRule type="top10" dxfId="80" priority="160" rank="1"/>
  </conditionalFormatting>
  <conditionalFormatting sqref="I4">
    <cfRule type="top10" dxfId="79" priority="161" rank="1"/>
  </conditionalFormatting>
  <conditionalFormatting sqref="J4">
    <cfRule type="top10" dxfId="78" priority="162" rank="1"/>
  </conditionalFormatting>
  <conditionalFormatting sqref="E5">
    <cfRule type="top10" dxfId="77" priority="151" rank="1"/>
  </conditionalFormatting>
  <conditionalFormatting sqref="F5">
    <cfRule type="top10" dxfId="76" priority="152" rank="1"/>
  </conditionalFormatting>
  <conditionalFormatting sqref="G5">
    <cfRule type="top10" dxfId="75" priority="153" rank="1"/>
  </conditionalFormatting>
  <conditionalFormatting sqref="H5">
    <cfRule type="top10" dxfId="74" priority="154" rank="1"/>
  </conditionalFormatting>
  <conditionalFormatting sqref="I5">
    <cfRule type="top10" dxfId="73" priority="155" rank="1"/>
  </conditionalFormatting>
  <conditionalFormatting sqref="J5">
    <cfRule type="top10" dxfId="72" priority="156" rank="1"/>
  </conditionalFormatting>
  <conditionalFormatting sqref="E6">
    <cfRule type="top10" dxfId="71" priority="150" rank="1"/>
  </conditionalFormatting>
  <conditionalFormatting sqref="F6">
    <cfRule type="top10" dxfId="70" priority="149" rank="1"/>
  </conditionalFormatting>
  <conditionalFormatting sqref="G6">
    <cfRule type="top10" dxfId="69" priority="148" rank="1"/>
  </conditionalFormatting>
  <conditionalFormatting sqref="H6">
    <cfRule type="top10" dxfId="68" priority="147" rank="1"/>
  </conditionalFormatting>
  <conditionalFormatting sqref="I6">
    <cfRule type="top10" dxfId="67" priority="146" rank="1"/>
  </conditionalFormatting>
  <conditionalFormatting sqref="J6">
    <cfRule type="top10" dxfId="66" priority="145" rank="1"/>
  </conditionalFormatting>
  <conditionalFormatting sqref="E7">
    <cfRule type="top10" dxfId="65" priority="144" rank="1"/>
  </conditionalFormatting>
  <conditionalFormatting sqref="F7">
    <cfRule type="top10" dxfId="64" priority="143" rank="1"/>
  </conditionalFormatting>
  <conditionalFormatting sqref="G7">
    <cfRule type="top10" dxfId="63" priority="142" rank="1"/>
  </conditionalFormatting>
  <conditionalFormatting sqref="H7">
    <cfRule type="top10" dxfId="62" priority="141" rank="1"/>
  </conditionalFormatting>
  <conditionalFormatting sqref="I7">
    <cfRule type="top10" dxfId="61" priority="140" rank="1"/>
  </conditionalFormatting>
  <conditionalFormatting sqref="J7">
    <cfRule type="top10" dxfId="60" priority="139" rank="1"/>
  </conditionalFormatting>
  <conditionalFormatting sqref="E18">
    <cfRule type="top10" dxfId="59" priority="96" rank="1"/>
  </conditionalFormatting>
  <conditionalFormatting sqref="F18">
    <cfRule type="top10" dxfId="58" priority="95" rank="1"/>
  </conditionalFormatting>
  <conditionalFormatting sqref="G18">
    <cfRule type="top10" dxfId="57" priority="94" rank="1"/>
  </conditionalFormatting>
  <conditionalFormatting sqref="H18">
    <cfRule type="top10" dxfId="56" priority="93" rank="1"/>
  </conditionalFormatting>
  <conditionalFormatting sqref="I18">
    <cfRule type="top10" dxfId="55" priority="92" rank="1"/>
  </conditionalFormatting>
  <conditionalFormatting sqref="J18">
    <cfRule type="top10" dxfId="54" priority="91" rank="1"/>
  </conditionalFormatting>
  <conditionalFormatting sqref="E19">
    <cfRule type="top10" dxfId="53" priority="90" rank="1"/>
  </conditionalFormatting>
  <conditionalFormatting sqref="F19">
    <cfRule type="top10" dxfId="52" priority="89" rank="1"/>
  </conditionalFormatting>
  <conditionalFormatting sqref="G19">
    <cfRule type="top10" dxfId="51" priority="88" rank="1"/>
  </conditionalFormatting>
  <conditionalFormatting sqref="H19">
    <cfRule type="top10" dxfId="50" priority="87" rank="1"/>
  </conditionalFormatting>
  <conditionalFormatting sqref="I19">
    <cfRule type="top10" dxfId="49" priority="86" rank="1"/>
  </conditionalFormatting>
  <conditionalFormatting sqref="J19">
    <cfRule type="top10" dxfId="48" priority="85" rank="1"/>
  </conditionalFormatting>
  <conditionalFormatting sqref="E20">
    <cfRule type="top10" dxfId="47" priority="84" rank="1"/>
  </conditionalFormatting>
  <conditionalFormatting sqref="F20">
    <cfRule type="top10" dxfId="46" priority="83" rank="1"/>
  </conditionalFormatting>
  <conditionalFormatting sqref="G20">
    <cfRule type="top10" dxfId="45" priority="82" rank="1"/>
  </conditionalFormatting>
  <conditionalFormatting sqref="H20">
    <cfRule type="top10" dxfId="44" priority="81" rank="1"/>
  </conditionalFormatting>
  <conditionalFormatting sqref="I20">
    <cfRule type="top10" dxfId="43" priority="80" rank="1"/>
  </conditionalFormatting>
  <conditionalFormatting sqref="J20">
    <cfRule type="top10" dxfId="42" priority="79" rank="1"/>
  </conditionalFormatting>
  <conditionalFormatting sqref="E21">
    <cfRule type="top10" dxfId="41" priority="78" rank="1"/>
  </conditionalFormatting>
  <conditionalFormatting sqref="F21">
    <cfRule type="top10" dxfId="40" priority="77" rank="1"/>
  </conditionalFormatting>
  <conditionalFormatting sqref="G21">
    <cfRule type="top10" dxfId="39" priority="76" rank="1"/>
  </conditionalFormatting>
  <conditionalFormatting sqref="H21">
    <cfRule type="top10" dxfId="38" priority="75" rank="1"/>
  </conditionalFormatting>
  <conditionalFormatting sqref="I21">
    <cfRule type="top10" dxfId="37" priority="74" rank="1"/>
  </conditionalFormatting>
  <conditionalFormatting sqref="J21">
    <cfRule type="top10" dxfId="36" priority="73" rank="1"/>
  </conditionalFormatting>
  <conditionalFormatting sqref="E22">
    <cfRule type="top10" dxfId="35" priority="72" rank="1"/>
  </conditionalFormatting>
  <conditionalFormatting sqref="F22">
    <cfRule type="top10" dxfId="34" priority="71" rank="1"/>
  </conditionalFormatting>
  <conditionalFormatting sqref="G22">
    <cfRule type="top10" dxfId="33" priority="70" rank="1"/>
  </conditionalFormatting>
  <conditionalFormatting sqref="H22">
    <cfRule type="top10" dxfId="32" priority="69" rank="1"/>
  </conditionalFormatting>
  <conditionalFormatting sqref="I22">
    <cfRule type="top10" dxfId="31" priority="68" rank="1"/>
  </conditionalFormatting>
  <conditionalFormatting sqref="J22">
    <cfRule type="top10" dxfId="30" priority="67" rank="1"/>
  </conditionalFormatting>
  <conditionalFormatting sqref="E23">
    <cfRule type="top10" dxfId="29" priority="66" rank="1"/>
  </conditionalFormatting>
  <conditionalFormatting sqref="F23">
    <cfRule type="top10" dxfId="28" priority="65" rank="1"/>
  </conditionalFormatting>
  <conditionalFormatting sqref="G23">
    <cfRule type="top10" dxfId="27" priority="64" rank="1"/>
  </conditionalFormatting>
  <conditionalFormatting sqref="H23">
    <cfRule type="top10" dxfId="26" priority="63" rank="1"/>
  </conditionalFormatting>
  <conditionalFormatting sqref="I23">
    <cfRule type="top10" dxfId="25" priority="62" rank="1"/>
  </conditionalFormatting>
  <conditionalFormatting sqref="J23">
    <cfRule type="top10" dxfId="24" priority="61" rank="1"/>
  </conditionalFormatting>
  <conditionalFormatting sqref="E34">
    <cfRule type="top10" dxfId="23" priority="24" rank="1"/>
  </conditionalFormatting>
  <conditionalFormatting sqref="F34">
    <cfRule type="top10" dxfId="22" priority="23" rank="1"/>
  </conditionalFormatting>
  <conditionalFormatting sqref="G34">
    <cfRule type="top10" dxfId="21" priority="22" rank="1"/>
  </conditionalFormatting>
  <conditionalFormatting sqref="H34">
    <cfRule type="top10" dxfId="20" priority="21" rank="1"/>
  </conditionalFormatting>
  <conditionalFormatting sqref="I34">
    <cfRule type="top10" dxfId="19" priority="20" rank="1"/>
  </conditionalFormatting>
  <conditionalFormatting sqref="J34">
    <cfRule type="top10" dxfId="18" priority="19" rank="1"/>
  </conditionalFormatting>
  <conditionalFormatting sqref="E24">
    <cfRule type="top10" dxfId="17" priority="18" rank="1"/>
  </conditionalFormatting>
  <conditionalFormatting sqref="F24">
    <cfRule type="top10" dxfId="16" priority="17" rank="1"/>
  </conditionalFormatting>
  <conditionalFormatting sqref="G24">
    <cfRule type="top10" dxfId="15" priority="16" rank="1"/>
  </conditionalFormatting>
  <conditionalFormatting sqref="H24">
    <cfRule type="top10" dxfId="14" priority="15" rank="1"/>
  </conditionalFormatting>
  <conditionalFormatting sqref="I24">
    <cfRule type="top10" dxfId="13" priority="14" rank="1"/>
  </conditionalFormatting>
  <conditionalFormatting sqref="J24">
    <cfRule type="top10" dxfId="12" priority="13" rank="1"/>
  </conditionalFormatting>
  <conditionalFormatting sqref="E25">
    <cfRule type="top10" dxfId="11" priority="12" rank="1"/>
  </conditionalFormatting>
  <conditionalFormatting sqref="F25">
    <cfRule type="top10" dxfId="10" priority="11" rank="1"/>
  </conditionalFormatting>
  <conditionalFormatting sqref="G25">
    <cfRule type="top10" dxfId="9" priority="10" rank="1"/>
  </conditionalFormatting>
  <conditionalFormatting sqref="H25">
    <cfRule type="top10" dxfId="8" priority="9" rank="1"/>
  </conditionalFormatting>
  <conditionalFormatting sqref="I25">
    <cfRule type="top10" dxfId="7" priority="8" rank="1"/>
  </conditionalFormatting>
  <conditionalFormatting sqref="J25">
    <cfRule type="top10" dxfId="6" priority="7" rank="1"/>
  </conditionalFormatting>
  <conditionalFormatting sqref="E26">
    <cfRule type="top10" dxfId="5" priority="6" rank="1"/>
  </conditionalFormatting>
  <conditionalFormatting sqref="F26">
    <cfRule type="top10" dxfId="4" priority="5" rank="1"/>
  </conditionalFormatting>
  <conditionalFormatting sqref="G26">
    <cfRule type="top10" dxfId="3" priority="4" rank="1"/>
  </conditionalFormatting>
  <conditionalFormatting sqref="H26">
    <cfRule type="top10" dxfId="2" priority="3" rank="1"/>
  </conditionalFormatting>
  <conditionalFormatting sqref="I26">
    <cfRule type="top10" dxfId="1" priority="2" rank="1"/>
  </conditionalFormatting>
  <conditionalFormatting sqref="J26">
    <cfRule type="top10" dxfId="0" priority="1" rank="1"/>
  </conditionalFormatting>
  <hyperlinks>
    <hyperlink ref="Q1" location="'Georgia 2020 Ranking'!A1" display="Return to Rankings" xr:uid="{5C56DA22-A89D-4C6D-B4F5-0120BA6DCF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 B17 B33</xm:sqref>
        </x14:dataValidation>
        <x14:dataValidation type="list" allowBlank="1" showInputMessage="1" showErrorMessage="1" xr:uid="{F4B17516-FC1F-4771-B47B-E1E8C734E666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  <x14:dataValidation type="list" allowBlank="1" showInputMessage="1" showErrorMessage="1" xr:uid="{3D7458FA-7D65-46F7-ADDB-5D6C8AFA3342}">
          <x14:formula1>
            <xm:f>'C:\Users\abra2\AppData\Local\Packages\Microsoft.MicrosoftEdge_8wekyb3d8bbwe\TempState\Downloads\[ABRA GA CLUB MATCH 2162020 (3).xlsm]DATA'!#REF!</xm:f>
          </x14:formula1>
          <xm:sqref>B3 D3:D4</xm:sqref>
        </x14:dataValidation>
        <x14:dataValidation type="list" allowBlank="1" showInputMessage="1" showErrorMessage="1" xr:uid="{E16A55F8-17D3-4121-BC33-42697B81FB86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7B5CD-8B7F-4628-AAC0-C967DDFD9860}">
  <dimension ref="A1:Q5"/>
  <sheetViews>
    <sheetView workbookViewId="0">
      <selection activeCell="A2" sqref="A2:O2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28" t="s">
        <v>56</v>
      </c>
      <c r="B2" s="29" t="s">
        <v>62</v>
      </c>
      <c r="C2" s="30">
        <v>44094</v>
      </c>
      <c r="D2" s="31" t="s">
        <v>25</v>
      </c>
      <c r="E2" s="32">
        <v>162</v>
      </c>
      <c r="F2" s="32">
        <v>166</v>
      </c>
      <c r="G2" s="32">
        <v>161</v>
      </c>
      <c r="H2" s="32">
        <v>160</v>
      </c>
      <c r="I2" s="32">
        <v>152</v>
      </c>
      <c r="J2" s="32">
        <v>159</v>
      </c>
      <c r="K2" s="33">
        <v>6</v>
      </c>
      <c r="L2" s="33">
        <v>960</v>
      </c>
      <c r="M2" s="34">
        <v>160</v>
      </c>
      <c r="N2" s="35">
        <v>4</v>
      </c>
      <c r="O2" s="36">
        <v>164</v>
      </c>
    </row>
    <row r="5" spans="1:17" x14ac:dyDescent="0.3">
      <c r="K5" s="16">
        <f>SUM(K2:K4)</f>
        <v>6</v>
      </c>
      <c r="L5" s="16">
        <f>SUM(L2:L4)</f>
        <v>960</v>
      </c>
      <c r="M5" s="22">
        <f>SUM(L5/K5)</f>
        <v>160</v>
      </c>
      <c r="N5" s="16">
        <f>SUM(N2:N4)</f>
        <v>4</v>
      </c>
      <c r="O5" s="22">
        <f>SUM(M5+N5)</f>
        <v>164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_1_1_4_1"/>
    <protectedRange algorithmName="SHA-512" hashValue="ON39YdpmFHfN9f47KpiRvqrKx0V9+erV1CNkpWzYhW/Qyc6aT8rEyCrvauWSYGZK2ia3o7vd3akF07acHAFpOA==" saltValue="yVW9XmDwTqEnmpSGai0KYg==" spinCount="100000" sqref="D2" name="Range1_1_1_2_3_1_1_4_1"/>
    <protectedRange algorithmName="SHA-512" hashValue="ON39YdpmFHfN9f47KpiRvqrKx0V9+erV1CNkpWzYhW/Qyc6aT8rEyCrvauWSYGZK2ia3o7vd3akF07acHAFpOA==" saltValue="yVW9XmDwTqEnmpSGai0KYg==" spinCount="100000" sqref="E2:J2" name="Range1_4_4_1_1_4_1"/>
  </protectedRanges>
  <conditionalFormatting sqref="E2">
    <cfRule type="top10" dxfId="443" priority="6" rank="1"/>
  </conditionalFormatting>
  <conditionalFormatting sqref="F2">
    <cfRule type="top10" dxfId="442" priority="5" rank="1"/>
  </conditionalFormatting>
  <conditionalFormatting sqref="G2">
    <cfRule type="top10" dxfId="441" priority="4" rank="1"/>
  </conditionalFormatting>
  <conditionalFormatting sqref="H2">
    <cfRule type="top10" dxfId="440" priority="3" rank="1"/>
  </conditionalFormatting>
  <conditionalFormatting sqref="I2">
    <cfRule type="top10" dxfId="439" priority="2" rank="1"/>
  </conditionalFormatting>
  <conditionalFormatting sqref="J2">
    <cfRule type="top10" dxfId="438" priority="1" rank="1"/>
  </conditionalFormatting>
  <hyperlinks>
    <hyperlink ref="Q1" location="'Georgia 2020 Ranking'!A1" display="Return to Rankings" xr:uid="{17BA653B-A44D-4A2F-92CB-C23539A17C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AADF6D-A32F-40E4-8E5B-8023351316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19"/>
  <sheetViews>
    <sheetView workbookViewId="0">
      <selection activeCell="A16" sqref="A16:O16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7" t="s">
        <v>16</v>
      </c>
      <c r="B2" s="8" t="s">
        <v>18</v>
      </c>
      <c r="C2" s="9">
        <v>43849</v>
      </c>
      <c r="D2" s="10" t="s">
        <v>25</v>
      </c>
      <c r="E2" s="11">
        <v>191</v>
      </c>
      <c r="F2" s="11">
        <v>191</v>
      </c>
      <c r="G2" s="11">
        <v>187</v>
      </c>
      <c r="H2" s="11">
        <v>185</v>
      </c>
      <c r="I2" s="11"/>
      <c r="J2" s="11"/>
      <c r="K2" s="12">
        <v>4</v>
      </c>
      <c r="L2" s="12">
        <v>754</v>
      </c>
      <c r="M2" s="13">
        <v>188.5</v>
      </c>
      <c r="N2" s="14">
        <v>5</v>
      </c>
      <c r="O2" s="15">
        <v>193.5</v>
      </c>
    </row>
    <row r="3" spans="1:17" x14ac:dyDescent="0.3">
      <c r="A3" s="28" t="s">
        <v>16</v>
      </c>
      <c r="B3" s="29" t="s">
        <v>36</v>
      </c>
      <c r="C3" s="30">
        <v>43877</v>
      </c>
      <c r="D3" s="31" t="s">
        <v>25</v>
      </c>
      <c r="E3" s="32">
        <v>192</v>
      </c>
      <c r="F3" s="32">
        <v>185</v>
      </c>
      <c r="G3" s="32">
        <v>190</v>
      </c>
      <c r="H3" s="32">
        <v>196</v>
      </c>
      <c r="I3" s="32"/>
      <c r="J3" s="32"/>
      <c r="K3" s="33">
        <v>4</v>
      </c>
      <c r="L3" s="33">
        <v>763</v>
      </c>
      <c r="M3" s="34">
        <v>190.75</v>
      </c>
      <c r="N3" s="35">
        <v>5</v>
      </c>
      <c r="O3" s="36">
        <v>195.75</v>
      </c>
    </row>
    <row r="4" spans="1:17" x14ac:dyDescent="0.3">
      <c r="A4" s="28" t="s">
        <v>58</v>
      </c>
      <c r="B4" s="29" t="s">
        <v>36</v>
      </c>
      <c r="C4" s="30">
        <v>43905</v>
      </c>
      <c r="D4" s="42" t="s">
        <v>27</v>
      </c>
      <c r="E4" s="32">
        <v>194</v>
      </c>
      <c r="F4" s="32">
        <v>195</v>
      </c>
      <c r="G4" s="32">
        <v>192</v>
      </c>
      <c r="H4" s="32">
        <v>195</v>
      </c>
      <c r="I4" s="32"/>
      <c r="J4" s="32"/>
      <c r="K4" s="33">
        <v>4</v>
      </c>
      <c r="L4" s="33">
        <v>776</v>
      </c>
      <c r="M4" s="34">
        <v>194</v>
      </c>
      <c r="N4" s="35">
        <v>13</v>
      </c>
      <c r="O4" s="36">
        <v>207</v>
      </c>
    </row>
    <row r="5" spans="1:17" ht="27" x14ac:dyDescent="0.3">
      <c r="A5" s="28" t="s">
        <v>57</v>
      </c>
      <c r="B5" s="29" t="s">
        <v>36</v>
      </c>
      <c r="C5" s="30">
        <v>43968</v>
      </c>
      <c r="D5" s="31" t="s">
        <v>25</v>
      </c>
      <c r="E5" s="32">
        <v>192</v>
      </c>
      <c r="F5" s="32">
        <v>190</v>
      </c>
      <c r="G5" s="32">
        <v>185</v>
      </c>
      <c r="H5" s="32">
        <v>192</v>
      </c>
      <c r="I5" s="32">
        <v>186</v>
      </c>
      <c r="J5" s="32">
        <v>188</v>
      </c>
      <c r="K5" s="33">
        <v>6</v>
      </c>
      <c r="L5" s="33">
        <v>1133</v>
      </c>
      <c r="M5" s="34">
        <v>188.83333333333334</v>
      </c>
      <c r="N5" s="35">
        <v>16</v>
      </c>
      <c r="O5" s="36">
        <v>204.83333333333334</v>
      </c>
    </row>
    <row r="6" spans="1:17" ht="27" x14ac:dyDescent="0.3">
      <c r="A6" s="28" t="s">
        <v>57</v>
      </c>
      <c r="B6" s="29" t="s">
        <v>36</v>
      </c>
      <c r="C6" s="30">
        <v>43977</v>
      </c>
      <c r="D6" s="31" t="s">
        <v>25</v>
      </c>
      <c r="E6" s="32">
        <v>189</v>
      </c>
      <c r="F6" s="32">
        <v>192</v>
      </c>
      <c r="G6" s="32">
        <v>183</v>
      </c>
      <c r="H6" s="32"/>
      <c r="I6" s="32"/>
      <c r="J6" s="32"/>
      <c r="K6" s="33">
        <v>3</v>
      </c>
      <c r="L6" s="33">
        <v>564</v>
      </c>
      <c r="M6" s="34">
        <v>188</v>
      </c>
      <c r="N6" s="35">
        <v>5</v>
      </c>
      <c r="O6" s="36">
        <v>193</v>
      </c>
    </row>
    <row r="7" spans="1:17" ht="27" x14ac:dyDescent="0.3">
      <c r="A7" s="47" t="s">
        <v>57</v>
      </c>
      <c r="B7" s="48" t="s">
        <v>36</v>
      </c>
      <c r="C7" s="49">
        <v>44003</v>
      </c>
      <c r="D7" s="50" t="s">
        <v>25</v>
      </c>
      <c r="E7" s="51">
        <v>181</v>
      </c>
      <c r="F7" s="51">
        <v>185</v>
      </c>
      <c r="G7" s="51">
        <v>188</v>
      </c>
      <c r="H7" s="51">
        <v>190</v>
      </c>
      <c r="I7" s="51"/>
      <c r="J7" s="51"/>
      <c r="K7" s="52">
        <v>4</v>
      </c>
      <c r="L7" s="52">
        <v>744</v>
      </c>
      <c r="M7" s="53">
        <v>186</v>
      </c>
      <c r="N7" s="54">
        <v>9</v>
      </c>
      <c r="O7" s="55">
        <v>195</v>
      </c>
    </row>
    <row r="8" spans="1:17" ht="27" x14ac:dyDescent="0.3">
      <c r="A8" s="28" t="s">
        <v>57</v>
      </c>
      <c r="B8" s="29" t="s">
        <v>36</v>
      </c>
      <c r="C8" s="30">
        <v>44012</v>
      </c>
      <c r="D8" s="31" t="s">
        <v>25</v>
      </c>
      <c r="E8" s="32">
        <v>185</v>
      </c>
      <c r="F8" s="32">
        <v>188</v>
      </c>
      <c r="G8" s="32">
        <v>182</v>
      </c>
      <c r="H8" s="32"/>
      <c r="I8" s="32"/>
      <c r="J8" s="32"/>
      <c r="K8" s="33">
        <v>3</v>
      </c>
      <c r="L8" s="33">
        <v>555</v>
      </c>
      <c r="M8" s="34">
        <v>185</v>
      </c>
      <c r="N8" s="35">
        <v>6</v>
      </c>
      <c r="O8" s="36">
        <v>191</v>
      </c>
    </row>
    <row r="9" spans="1:17" ht="27" x14ac:dyDescent="0.3">
      <c r="A9" s="28" t="s">
        <v>57</v>
      </c>
      <c r="B9" s="29" t="s">
        <v>36</v>
      </c>
      <c r="C9" s="30">
        <v>44031</v>
      </c>
      <c r="D9" s="31" t="s">
        <v>25</v>
      </c>
      <c r="E9" s="32">
        <v>185</v>
      </c>
      <c r="F9" s="32">
        <v>188</v>
      </c>
      <c r="G9" s="32">
        <v>186</v>
      </c>
      <c r="H9" s="32">
        <v>191</v>
      </c>
      <c r="I9" s="32"/>
      <c r="J9" s="32"/>
      <c r="K9" s="33">
        <v>4</v>
      </c>
      <c r="L9" s="33">
        <v>750</v>
      </c>
      <c r="M9" s="34">
        <v>187.5</v>
      </c>
      <c r="N9" s="35">
        <v>8</v>
      </c>
      <c r="O9" s="36">
        <v>195.5</v>
      </c>
    </row>
    <row r="10" spans="1:17" ht="27" x14ac:dyDescent="0.3">
      <c r="A10" s="28" t="s">
        <v>57</v>
      </c>
      <c r="B10" s="29" t="s">
        <v>36</v>
      </c>
      <c r="C10" s="30">
        <v>44040</v>
      </c>
      <c r="D10" s="31" t="s">
        <v>25</v>
      </c>
      <c r="E10" s="32">
        <v>197</v>
      </c>
      <c r="F10" s="32">
        <v>193</v>
      </c>
      <c r="G10" s="32">
        <v>197</v>
      </c>
      <c r="H10" s="32"/>
      <c r="I10" s="32"/>
      <c r="J10" s="32"/>
      <c r="K10" s="33">
        <v>3</v>
      </c>
      <c r="L10" s="33">
        <v>587</v>
      </c>
      <c r="M10" s="34">
        <v>195.66666666666666</v>
      </c>
      <c r="N10" s="35">
        <v>9</v>
      </c>
      <c r="O10" s="36">
        <v>204.66666666666666</v>
      </c>
    </row>
    <row r="11" spans="1:17" ht="27" x14ac:dyDescent="0.3">
      <c r="A11" s="28" t="s">
        <v>57</v>
      </c>
      <c r="B11" s="29" t="s">
        <v>36</v>
      </c>
      <c r="C11" s="30">
        <v>44059</v>
      </c>
      <c r="D11" s="31" t="s">
        <v>25</v>
      </c>
      <c r="E11" s="32">
        <v>192</v>
      </c>
      <c r="F11" s="32">
        <v>193</v>
      </c>
      <c r="G11" s="32">
        <v>186</v>
      </c>
      <c r="H11" s="32">
        <v>189</v>
      </c>
      <c r="I11" s="32"/>
      <c r="J11" s="32"/>
      <c r="K11" s="33">
        <v>4</v>
      </c>
      <c r="L11" s="33">
        <v>760</v>
      </c>
      <c r="M11" s="34">
        <v>190</v>
      </c>
      <c r="N11" s="35">
        <v>3</v>
      </c>
      <c r="O11" s="36">
        <v>193</v>
      </c>
    </row>
    <row r="12" spans="1:17" ht="27" x14ac:dyDescent="0.3">
      <c r="A12" s="28" t="s">
        <v>57</v>
      </c>
      <c r="B12" s="29" t="s">
        <v>36</v>
      </c>
      <c r="C12" s="30">
        <v>44068</v>
      </c>
      <c r="D12" s="31" t="s">
        <v>25</v>
      </c>
      <c r="E12" s="32">
        <v>192</v>
      </c>
      <c r="F12" s="32">
        <v>190</v>
      </c>
      <c r="G12" s="32">
        <v>194</v>
      </c>
      <c r="H12" s="32"/>
      <c r="I12" s="32"/>
      <c r="J12" s="32"/>
      <c r="K12" s="33">
        <v>3</v>
      </c>
      <c r="L12" s="33">
        <v>576</v>
      </c>
      <c r="M12" s="34">
        <v>192</v>
      </c>
      <c r="N12" s="35">
        <v>4</v>
      </c>
      <c r="O12" s="36">
        <v>196</v>
      </c>
    </row>
    <row r="13" spans="1:17" ht="27" x14ac:dyDescent="0.3">
      <c r="A13" s="28" t="s">
        <v>57</v>
      </c>
      <c r="B13" s="29" t="s">
        <v>36</v>
      </c>
      <c r="C13" s="30">
        <v>44094</v>
      </c>
      <c r="D13" s="31" t="s">
        <v>25</v>
      </c>
      <c r="E13" s="32">
        <v>190</v>
      </c>
      <c r="F13" s="32">
        <v>190</v>
      </c>
      <c r="G13" s="32">
        <v>194.0001</v>
      </c>
      <c r="H13" s="32">
        <v>195</v>
      </c>
      <c r="I13" s="32">
        <v>194</v>
      </c>
      <c r="J13" s="32">
        <v>183</v>
      </c>
      <c r="K13" s="33">
        <v>6</v>
      </c>
      <c r="L13" s="33">
        <v>1146.0001</v>
      </c>
      <c r="M13" s="34">
        <v>191.00001666666665</v>
      </c>
      <c r="N13" s="35">
        <v>12</v>
      </c>
      <c r="O13" s="36">
        <v>203.00001666666665</v>
      </c>
    </row>
    <row r="14" spans="1:17" ht="27" x14ac:dyDescent="0.3">
      <c r="A14" s="28" t="s">
        <v>57</v>
      </c>
      <c r="B14" s="29" t="s">
        <v>36</v>
      </c>
      <c r="C14" s="30">
        <v>44103</v>
      </c>
      <c r="D14" s="31" t="s">
        <v>25</v>
      </c>
      <c r="E14" s="32">
        <v>191</v>
      </c>
      <c r="F14" s="32">
        <v>192</v>
      </c>
      <c r="G14" s="32">
        <v>189</v>
      </c>
      <c r="H14" s="32"/>
      <c r="I14" s="32"/>
      <c r="J14" s="32"/>
      <c r="K14" s="33">
        <v>3</v>
      </c>
      <c r="L14" s="33">
        <v>572</v>
      </c>
      <c r="M14" s="34">
        <v>190.66666666666666</v>
      </c>
      <c r="N14" s="35">
        <v>11</v>
      </c>
      <c r="O14" s="36">
        <v>201.66666666666666</v>
      </c>
    </row>
    <row r="15" spans="1:17" ht="27" x14ac:dyDescent="0.3">
      <c r="A15" s="28" t="s">
        <v>57</v>
      </c>
      <c r="B15" s="29" t="s">
        <v>36</v>
      </c>
      <c r="C15" s="30">
        <v>44122</v>
      </c>
      <c r="D15" s="31" t="s">
        <v>25</v>
      </c>
      <c r="E15" s="32">
        <v>198</v>
      </c>
      <c r="F15" s="32">
        <v>196</v>
      </c>
      <c r="G15" s="32">
        <v>197</v>
      </c>
      <c r="H15" s="32">
        <v>197</v>
      </c>
      <c r="I15" s="32"/>
      <c r="J15" s="32"/>
      <c r="K15" s="33">
        <v>4</v>
      </c>
      <c r="L15" s="33">
        <v>788</v>
      </c>
      <c r="M15" s="34">
        <v>197</v>
      </c>
      <c r="N15" s="35">
        <v>9</v>
      </c>
      <c r="O15" s="36">
        <v>206</v>
      </c>
    </row>
    <row r="16" spans="1:17" ht="27" x14ac:dyDescent="0.3">
      <c r="A16" s="28" t="s">
        <v>57</v>
      </c>
      <c r="B16" s="29" t="s">
        <v>36</v>
      </c>
      <c r="C16" s="30">
        <v>44150</v>
      </c>
      <c r="D16" s="31" t="s">
        <v>25</v>
      </c>
      <c r="E16" s="32">
        <v>197</v>
      </c>
      <c r="F16" s="32">
        <v>196</v>
      </c>
      <c r="G16" s="32">
        <v>198</v>
      </c>
      <c r="H16" s="32">
        <v>197</v>
      </c>
      <c r="I16" s="32"/>
      <c r="J16" s="32"/>
      <c r="K16" s="33">
        <v>4</v>
      </c>
      <c r="L16" s="33">
        <v>788</v>
      </c>
      <c r="M16" s="34">
        <v>197</v>
      </c>
      <c r="N16" s="35">
        <v>11</v>
      </c>
      <c r="O16" s="36">
        <v>208</v>
      </c>
    </row>
    <row r="19" spans="11:15" x14ac:dyDescent="0.3">
      <c r="K19" s="16">
        <f>SUM(K2:K18)</f>
        <v>59</v>
      </c>
      <c r="L19" s="16">
        <f>SUM(L2:L18)</f>
        <v>11256.000099999999</v>
      </c>
      <c r="M19" s="22">
        <f>SUM(L19/K19)</f>
        <v>190.7796627118644</v>
      </c>
      <c r="N19" s="16">
        <f>SUM(N2:N18)</f>
        <v>126</v>
      </c>
      <c r="O19" s="22">
        <f>SUM(M19+N19)</f>
        <v>316.77966271186438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_1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1_1_1"/>
    <protectedRange algorithmName="SHA-512" hashValue="ON39YdpmFHfN9f47KpiRvqrKx0V9+erV1CNkpWzYhW/Qyc6aT8rEyCrvauWSYGZK2ia3o7vd3akF07acHAFpOA==" saltValue="yVW9XmDwTqEnmpSGai0KYg==" spinCount="100000" sqref="B3:C3" name="Range1_1_2_1_2"/>
    <protectedRange algorithmName="SHA-512" hashValue="ON39YdpmFHfN9f47KpiRvqrKx0V9+erV1CNkpWzYhW/Qyc6aT8rEyCrvauWSYGZK2ia3o7vd3akF07acHAFpOA==" saltValue="yVW9XmDwTqEnmpSGai0KYg==" spinCount="100000" sqref="D3" name="Range1_1_1_2_1_1"/>
    <protectedRange algorithmName="SHA-512" hashValue="ON39YdpmFHfN9f47KpiRvqrKx0V9+erV1CNkpWzYhW/Qyc6aT8rEyCrvauWSYGZK2ia3o7vd3akF07acHAFpOA==" saltValue="yVW9XmDwTqEnmpSGai0KYg==" spinCount="100000" sqref="E3:J3" name="Range1_4_1_2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B4" name="Range1_1_2_1_2_1"/>
    <protectedRange algorithmName="SHA-512" hashValue="ON39YdpmFHfN9f47KpiRvqrKx0V9+erV1CNkpWzYhW/Qyc6aT8rEyCrvauWSYGZK2ia3o7vd3akF07acHAFpOA==" saltValue="yVW9XmDwTqEnmpSGai0KYg==" spinCount="100000" sqref="E4:J4" name="Range1_4_1_2_1"/>
    <protectedRange algorithmName="SHA-512" hashValue="ON39YdpmFHfN9f47KpiRvqrKx0V9+erV1CNkpWzYhW/Qyc6aT8rEyCrvauWSYGZK2ia3o7vd3akF07acHAFpOA==" saltValue="yVW9XmDwTqEnmpSGai0KYg==" spinCount="100000" sqref="B5:C5" name="Range1_1_2_5_1"/>
    <protectedRange algorithmName="SHA-512" hashValue="ON39YdpmFHfN9f47KpiRvqrKx0V9+erV1CNkpWzYhW/Qyc6aT8rEyCrvauWSYGZK2ia3o7vd3akF07acHAFpOA==" saltValue="yVW9XmDwTqEnmpSGai0KYg==" spinCount="100000" sqref="D5" name="Range1_1_1_2_4_1"/>
    <protectedRange algorithmName="SHA-512" hashValue="ON39YdpmFHfN9f47KpiRvqrKx0V9+erV1CNkpWzYhW/Qyc6aT8rEyCrvauWSYGZK2ia3o7vd3akF07acHAFpOA==" saltValue="yVW9XmDwTqEnmpSGai0KYg==" spinCount="100000" sqref="E5:J5" name="Range1_4_5_1"/>
    <protectedRange algorithmName="SHA-512" hashValue="ON39YdpmFHfN9f47KpiRvqrKx0V9+erV1CNkpWzYhW/Qyc6aT8rEyCrvauWSYGZK2ia3o7vd3akF07acHAFpOA==" saltValue="yVW9XmDwTqEnmpSGai0KYg==" spinCount="100000" sqref="B6:C6" name="Range1_1_2_2_1_1"/>
    <protectedRange algorithmName="SHA-512" hashValue="ON39YdpmFHfN9f47KpiRvqrKx0V9+erV1CNkpWzYhW/Qyc6aT8rEyCrvauWSYGZK2ia3o7vd3akF07acHAFpOA==" saltValue="yVW9XmDwTqEnmpSGai0KYg==" spinCount="100000" sqref="D6" name="Range1_1_1_2_1_1_1"/>
    <protectedRange algorithmName="SHA-512" hashValue="ON39YdpmFHfN9f47KpiRvqrKx0V9+erV1CNkpWzYhW/Qyc6aT8rEyCrvauWSYGZK2ia3o7vd3akF07acHAFpOA==" saltValue="yVW9XmDwTqEnmpSGai0KYg==" spinCount="100000" sqref="E6:J6" name="Range1_4_2_1_1"/>
    <protectedRange algorithmName="SHA-512" hashValue="ON39YdpmFHfN9f47KpiRvqrKx0V9+erV1CNkpWzYhW/Qyc6aT8rEyCrvauWSYGZK2ia3o7vd3akF07acHAFpOA==" saltValue="yVW9XmDwTqEnmpSGai0KYg==" spinCount="100000" sqref="B7:C7" name="Range1_1_2_2_1_1_3"/>
    <protectedRange algorithmName="SHA-512" hashValue="ON39YdpmFHfN9f47KpiRvqrKx0V9+erV1CNkpWzYhW/Qyc6aT8rEyCrvauWSYGZK2ia3o7vd3akF07acHAFpOA==" saltValue="yVW9XmDwTqEnmpSGai0KYg==" spinCount="100000" sqref="D7" name="Range1_1_1_2_1_1_1_3"/>
    <protectedRange algorithmName="SHA-512" hashValue="ON39YdpmFHfN9f47KpiRvqrKx0V9+erV1CNkpWzYhW/Qyc6aT8rEyCrvauWSYGZK2ia3o7vd3akF07acHAFpOA==" saltValue="yVW9XmDwTqEnmpSGai0KYg==" spinCount="100000" sqref="E7:J7" name="Range1_4_2_1_1_3"/>
    <protectedRange algorithmName="SHA-512" hashValue="ON39YdpmFHfN9f47KpiRvqrKx0V9+erV1CNkpWzYhW/Qyc6aT8rEyCrvauWSYGZK2ia3o7vd3akF07acHAFpOA==" saltValue="yVW9XmDwTqEnmpSGai0KYg==" spinCount="100000" sqref="B8:C8" name="Range1_1_2_2_1_1_1"/>
    <protectedRange algorithmName="SHA-512" hashValue="ON39YdpmFHfN9f47KpiRvqrKx0V9+erV1CNkpWzYhW/Qyc6aT8rEyCrvauWSYGZK2ia3o7vd3akF07acHAFpOA==" saltValue="yVW9XmDwTqEnmpSGai0KYg==" spinCount="100000" sqref="D8" name="Range1_1_1_2_1_1_1_1"/>
    <protectedRange algorithmName="SHA-512" hashValue="ON39YdpmFHfN9f47KpiRvqrKx0V9+erV1CNkpWzYhW/Qyc6aT8rEyCrvauWSYGZK2ia3o7vd3akF07acHAFpOA==" saltValue="yVW9XmDwTqEnmpSGai0KYg==" spinCount="100000" sqref="E8:J8" name="Range1_4_2_1_1_1"/>
    <protectedRange algorithmName="SHA-512" hashValue="ON39YdpmFHfN9f47KpiRvqrKx0V9+erV1CNkpWzYhW/Qyc6aT8rEyCrvauWSYGZK2ia3o7vd3akF07acHAFpOA==" saltValue="yVW9XmDwTqEnmpSGai0KYg==" spinCount="100000" sqref="B9:C9" name="Range1_1_2_2_1_1_2"/>
    <protectedRange algorithmName="SHA-512" hashValue="ON39YdpmFHfN9f47KpiRvqrKx0V9+erV1CNkpWzYhW/Qyc6aT8rEyCrvauWSYGZK2ia3o7vd3akF07acHAFpOA==" saltValue="yVW9XmDwTqEnmpSGai0KYg==" spinCount="100000" sqref="D9" name="Range1_1_1_2_1_1_1_2"/>
    <protectedRange algorithmName="SHA-512" hashValue="ON39YdpmFHfN9f47KpiRvqrKx0V9+erV1CNkpWzYhW/Qyc6aT8rEyCrvauWSYGZK2ia3o7vd3akF07acHAFpOA==" saltValue="yVW9XmDwTqEnmpSGai0KYg==" spinCount="100000" sqref="E9:J9" name="Range1_4_2_1_1_2"/>
    <protectedRange algorithmName="SHA-512" hashValue="ON39YdpmFHfN9f47KpiRvqrKx0V9+erV1CNkpWzYhW/Qyc6aT8rEyCrvauWSYGZK2ia3o7vd3akF07acHAFpOA==" saltValue="yVW9XmDwTqEnmpSGai0KYg==" spinCount="100000" sqref="B10:C10" name="Range1_1_2_2_1_1_4"/>
    <protectedRange algorithmName="SHA-512" hashValue="ON39YdpmFHfN9f47KpiRvqrKx0V9+erV1CNkpWzYhW/Qyc6aT8rEyCrvauWSYGZK2ia3o7vd3akF07acHAFpOA==" saltValue="yVW9XmDwTqEnmpSGai0KYg==" spinCount="100000" sqref="D10" name="Range1_1_1_2_1_1_1_4"/>
    <protectedRange algorithmName="SHA-512" hashValue="ON39YdpmFHfN9f47KpiRvqrKx0V9+erV1CNkpWzYhW/Qyc6aT8rEyCrvauWSYGZK2ia3o7vd3akF07acHAFpOA==" saltValue="yVW9XmDwTqEnmpSGai0KYg==" spinCount="100000" sqref="E10:J10" name="Range1_4_2_1_1_4"/>
    <protectedRange algorithmName="SHA-512" hashValue="ON39YdpmFHfN9f47KpiRvqrKx0V9+erV1CNkpWzYhW/Qyc6aT8rEyCrvauWSYGZK2ia3o7vd3akF07acHAFpOA==" saltValue="yVW9XmDwTqEnmpSGai0KYg==" spinCount="100000" sqref="B11:C11" name="Range1_1_2_2_1_1_5"/>
    <protectedRange algorithmName="SHA-512" hashValue="ON39YdpmFHfN9f47KpiRvqrKx0V9+erV1CNkpWzYhW/Qyc6aT8rEyCrvauWSYGZK2ia3o7vd3akF07acHAFpOA==" saltValue="yVW9XmDwTqEnmpSGai0KYg==" spinCount="100000" sqref="D11" name="Range1_1_1_2_1_1_1_5"/>
    <protectedRange algorithmName="SHA-512" hashValue="ON39YdpmFHfN9f47KpiRvqrKx0V9+erV1CNkpWzYhW/Qyc6aT8rEyCrvauWSYGZK2ia3o7vd3akF07acHAFpOA==" saltValue="yVW9XmDwTqEnmpSGai0KYg==" spinCount="100000" sqref="E11:J11" name="Range1_4_2_1_1_5"/>
    <protectedRange algorithmName="SHA-512" hashValue="ON39YdpmFHfN9f47KpiRvqrKx0V9+erV1CNkpWzYhW/Qyc6aT8rEyCrvauWSYGZK2ia3o7vd3akF07acHAFpOA==" saltValue="yVW9XmDwTqEnmpSGai0KYg==" spinCount="100000" sqref="B12:C12" name="Range1_1_2_2_1_1_6"/>
    <protectedRange algorithmName="SHA-512" hashValue="ON39YdpmFHfN9f47KpiRvqrKx0V9+erV1CNkpWzYhW/Qyc6aT8rEyCrvauWSYGZK2ia3o7vd3akF07acHAFpOA==" saltValue="yVW9XmDwTqEnmpSGai0KYg==" spinCount="100000" sqref="D12" name="Range1_1_1_2_1_1_1_6"/>
    <protectedRange algorithmName="SHA-512" hashValue="ON39YdpmFHfN9f47KpiRvqrKx0V9+erV1CNkpWzYhW/Qyc6aT8rEyCrvauWSYGZK2ia3o7vd3akF07acHAFpOA==" saltValue="yVW9XmDwTqEnmpSGai0KYg==" spinCount="100000" sqref="E12:J12" name="Range1_4_2_1_1_6"/>
    <protectedRange algorithmName="SHA-512" hashValue="ON39YdpmFHfN9f47KpiRvqrKx0V9+erV1CNkpWzYhW/Qyc6aT8rEyCrvauWSYGZK2ia3o7vd3akF07acHAFpOA==" saltValue="yVW9XmDwTqEnmpSGai0KYg==" spinCount="100000" sqref="B13:C13" name="Range1_1_2_2_1_1_7"/>
    <protectedRange algorithmName="SHA-512" hashValue="ON39YdpmFHfN9f47KpiRvqrKx0V9+erV1CNkpWzYhW/Qyc6aT8rEyCrvauWSYGZK2ia3o7vd3akF07acHAFpOA==" saltValue="yVW9XmDwTqEnmpSGai0KYg==" spinCount="100000" sqref="D13" name="Range1_1_1_2_1_1_1_7"/>
    <protectedRange algorithmName="SHA-512" hashValue="ON39YdpmFHfN9f47KpiRvqrKx0V9+erV1CNkpWzYhW/Qyc6aT8rEyCrvauWSYGZK2ia3o7vd3akF07acHAFpOA==" saltValue="yVW9XmDwTqEnmpSGai0KYg==" spinCount="100000" sqref="E13:J13" name="Range1_4_2_1_1_7"/>
    <protectedRange algorithmName="SHA-512" hashValue="ON39YdpmFHfN9f47KpiRvqrKx0V9+erV1CNkpWzYhW/Qyc6aT8rEyCrvauWSYGZK2ia3o7vd3akF07acHAFpOA==" saltValue="yVW9XmDwTqEnmpSGai0KYg==" spinCount="100000" sqref="B14:C14" name="Range1_1_2_2_1_1_8"/>
    <protectedRange algorithmName="SHA-512" hashValue="ON39YdpmFHfN9f47KpiRvqrKx0V9+erV1CNkpWzYhW/Qyc6aT8rEyCrvauWSYGZK2ia3o7vd3akF07acHAFpOA==" saltValue="yVW9XmDwTqEnmpSGai0KYg==" spinCount="100000" sqref="D14" name="Range1_1_1_2_1_1_1_8"/>
    <protectedRange algorithmName="SHA-512" hashValue="ON39YdpmFHfN9f47KpiRvqrKx0V9+erV1CNkpWzYhW/Qyc6aT8rEyCrvauWSYGZK2ia3o7vd3akF07acHAFpOA==" saltValue="yVW9XmDwTqEnmpSGai0KYg==" spinCount="100000" sqref="E14:J14" name="Range1_4_2_1_1_8"/>
    <protectedRange algorithmName="SHA-512" hashValue="ON39YdpmFHfN9f47KpiRvqrKx0V9+erV1CNkpWzYhW/Qyc6aT8rEyCrvauWSYGZK2ia3o7vd3akF07acHAFpOA==" saltValue="yVW9XmDwTqEnmpSGai0KYg==" spinCount="100000" sqref="B15:C15" name="Range1_1_2_2_1_1_10"/>
    <protectedRange algorithmName="SHA-512" hashValue="ON39YdpmFHfN9f47KpiRvqrKx0V9+erV1CNkpWzYhW/Qyc6aT8rEyCrvauWSYGZK2ia3o7vd3akF07acHAFpOA==" saltValue="yVW9XmDwTqEnmpSGai0KYg==" spinCount="100000" sqref="D15" name="Range1_1_1_2_1_1_1_10"/>
    <protectedRange algorithmName="SHA-512" hashValue="ON39YdpmFHfN9f47KpiRvqrKx0V9+erV1CNkpWzYhW/Qyc6aT8rEyCrvauWSYGZK2ia3o7vd3akF07acHAFpOA==" saltValue="yVW9XmDwTqEnmpSGai0KYg==" spinCount="100000" sqref="E15:J15" name="Range1_4_2_1_1_10"/>
    <protectedRange algorithmName="SHA-512" hashValue="ON39YdpmFHfN9f47KpiRvqrKx0V9+erV1CNkpWzYhW/Qyc6aT8rEyCrvauWSYGZK2ia3o7vd3akF07acHAFpOA==" saltValue="yVW9XmDwTqEnmpSGai0KYg==" spinCount="100000" sqref="B16:C16" name="Range1_1_2_2_1_1_9"/>
    <protectedRange algorithmName="SHA-512" hashValue="ON39YdpmFHfN9f47KpiRvqrKx0V9+erV1CNkpWzYhW/Qyc6aT8rEyCrvauWSYGZK2ia3o7vd3akF07acHAFpOA==" saltValue="yVW9XmDwTqEnmpSGai0KYg==" spinCount="100000" sqref="D16" name="Range1_1_1_2_1_1_1_9"/>
    <protectedRange algorithmName="SHA-512" hashValue="ON39YdpmFHfN9f47KpiRvqrKx0V9+erV1CNkpWzYhW/Qyc6aT8rEyCrvauWSYGZK2ia3o7vd3akF07acHAFpOA==" saltValue="yVW9XmDwTqEnmpSGai0KYg==" spinCount="100000" sqref="E16:J16" name="Range1_4_2_1_1_9"/>
  </protectedRanges>
  <conditionalFormatting sqref="E2">
    <cfRule type="top10" dxfId="437" priority="96" rank="1"/>
  </conditionalFormatting>
  <conditionalFormatting sqref="F2">
    <cfRule type="top10" dxfId="436" priority="95" rank="1"/>
  </conditionalFormatting>
  <conditionalFormatting sqref="G2">
    <cfRule type="top10" dxfId="435" priority="94" rank="1"/>
  </conditionalFormatting>
  <conditionalFormatting sqref="H2">
    <cfRule type="top10" dxfId="434" priority="93" rank="1"/>
  </conditionalFormatting>
  <conditionalFormatting sqref="I2">
    <cfRule type="top10" dxfId="433" priority="92" rank="1"/>
  </conditionalFormatting>
  <conditionalFormatting sqref="J2">
    <cfRule type="top10" dxfId="432" priority="91" rank="1"/>
  </conditionalFormatting>
  <conditionalFormatting sqref="E3">
    <cfRule type="top10" dxfId="431" priority="90" rank="1"/>
  </conditionalFormatting>
  <conditionalFormatting sqref="F3">
    <cfRule type="top10" dxfId="430" priority="89" rank="1"/>
  </conditionalFormatting>
  <conditionalFormatting sqref="G3">
    <cfRule type="top10" dxfId="429" priority="88" rank="1"/>
  </conditionalFormatting>
  <conditionalFormatting sqref="H3">
    <cfRule type="top10" dxfId="428" priority="87" rank="1"/>
  </conditionalFormatting>
  <conditionalFormatting sqref="I3">
    <cfRule type="top10" dxfId="427" priority="86" rank="1"/>
  </conditionalFormatting>
  <conditionalFormatting sqref="J3">
    <cfRule type="top10" dxfId="426" priority="85" rank="1"/>
  </conditionalFormatting>
  <conditionalFormatting sqref="E4">
    <cfRule type="top10" dxfId="425" priority="78" rank="1"/>
  </conditionalFormatting>
  <conditionalFormatting sqref="F4">
    <cfRule type="top10" dxfId="424" priority="77" rank="1"/>
  </conditionalFormatting>
  <conditionalFormatting sqref="G4">
    <cfRule type="top10" dxfId="423" priority="76" rank="1"/>
  </conditionalFormatting>
  <conditionalFormatting sqref="H4">
    <cfRule type="top10" dxfId="422" priority="75" rank="1"/>
  </conditionalFormatting>
  <conditionalFormatting sqref="I4">
    <cfRule type="top10" dxfId="421" priority="74" rank="1"/>
  </conditionalFormatting>
  <conditionalFormatting sqref="J4">
    <cfRule type="top10" dxfId="420" priority="73" rank="1"/>
  </conditionalFormatting>
  <conditionalFormatting sqref="E5">
    <cfRule type="top10" dxfId="419" priority="72" rank="1"/>
  </conditionalFormatting>
  <conditionalFormatting sqref="F5">
    <cfRule type="top10" dxfId="418" priority="71" rank="1"/>
  </conditionalFormatting>
  <conditionalFormatting sqref="G5">
    <cfRule type="top10" dxfId="417" priority="70" rank="1"/>
  </conditionalFormatting>
  <conditionalFormatting sqref="H5">
    <cfRule type="top10" dxfId="416" priority="69" rank="1"/>
  </conditionalFormatting>
  <conditionalFormatting sqref="I5">
    <cfRule type="top10" dxfId="415" priority="68" rank="1"/>
  </conditionalFormatting>
  <conditionalFormatting sqref="J5">
    <cfRule type="top10" dxfId="414" priority="67" rank="1"/>
  </conditionalFormatting>
  <conditionalFormatting sqref="E6">
    <cfRule type="top10" dxfId="413" priority="66" rank="1"/>
  </conditionalFormatting>
  <conditionalFormatting sqref="F6">
    <cfRule type="top10" dxfId="412" priority="65" rank="1"/>
  </conditionalFormatting>
  <conditionalFormatting sqref="G6">
    <cfRule type="top10" dxfId="411" priority="64" rank="1"/>
  </conditionalFormatting>
  <conditionalFormatting sqref="H6">
    <cfRule type="top10" dxfId="410" priority="63" rank="1"/>
  </conditionalFormatting>
  <conditionalFormatting sqref="I6">
    <cfRule type="top10" dxfId="409" priority="62" rank="1"/>
  </conditionalFormatting>
  <conditionalFormatting sqref="J6">
    <cfRule type="top10" dxfId="408" priority="61" rank="1"/>
  </conditionalFormatting>
  <conditionalFormatting sqref="E7">
    <cfRule type="top10" dxfId="407" priority="60" rank="1"/>
  </conditionalFormatting>
  <conditionalFormatting sqref="F7">
    <cfRule type="top10" dxfId="406" priority="59" rank="1"/>
  </conditionalFormatting>
  <conditionalFormatting sqref="G7">
    <cfRule type="top10" dxfId="405" priority="58" rank="1"/>
  </conditionalFormatting>
  <conditionalFormatting sqref="H7">
    <cfRule type="top10" dxfId="404" priority="57" rank="1"/>
  </conditionalFormatting>
  <conditionalFormatting sqref="I7">
    <cfRule type="top10" dxfId="403" priority="56" rank="1"/>
  </conditionalFormatting>
  <conditionalFormatting sqref="J7">
    <cfRule type="top10" dxfId="402" priority="55" rank="1"/>
  </conditionalFormatting>
  <conditionalFormatting sqref="E8">
    <cfRule type="top10" dxfId="401" priority="54" rank="1"/>
  </conditionalFormatting>
  <conditionalFormatting sqref="F8">
    <cfRule type="top10" dxfId="400" priority="53" rank="1"/>
  </conditionalFormatting>
  <conditionalFormatting sqref="G8">
    <cfRule type="top10" dxfId="399" priority="52" rank="1"/>
  </conditionalFormatting>
  <conditionalFormatting sqref="H8">
    <cfRule type="top10" dxfId="398" priority="51" rank="1"/>
  </conditionalFormatting>
  <conditionalFormatting sqref="I8">
    <cfRule type="top10" dxfId="397" priority="50" rank="1"/>
  </conditionalFormatting>
  <conditionalFormatting sqref="J8">
    <cfRule type="top10" dxfId="396" priority="49" rank="1"/>
  </conditionalFormatting>
  <conditionalFormatting sqref="E9">
    <cfRule type="top10" dxfId="395" priority="48" rank="1"/>
  </conditionalFormatting>
  <conditionalFormatting sqref="F9">
    <cfRule type="top10" dxfId="394" priority="47" rank="1"/>
  </conditionalFormatting>
  <conditionalFormatting sqref="G9">
    <cfRule type="top10" dxfId="393" priority="46" rank="1"/>
  </conditionalFormatting>
  <conditionalFormatting sqref="H9">
    <cfRule type="top10" dxfId="392" priority="45" rank="1"/>
  </conditionalFormatting>
  <conditionalFormatting sqref="I9">
    <cfRule type="top10" dxfId="391" priority="44" rank="1"/>
  </conditionalFormatting>
  <conditionalFormatting sqref="J9">
    <cfRule type="top10" dxfId="390" priority="43" rank="1"/>
  </conditionalFormatting>
  <conditionalFormatting sqref="E10">
    <cfRule type="top10" dxfId="389" priority="42" rank="1"/>
  </conditionalFormatting>
  <conditionalFormatting sqref="F10">
    <cfRule type="top10" dxfId="388" priority="41" rank="1"/>
  </conditionalFormatting>
  <conditionalFormatting sqref="G10">
    <cfRule type="top10" dxfId="387" priority="40" rank="1"/>
  </conditionalFormatting>
  <conditionalFormatting sqref="H10">
    <cfRule type="top10" dxfId="386" priority="39" rank="1"/>
  </conditionalFormatting>
  <conditionalFormatting sqref="I10">
    <cfRule type="top10" dxfId="385" priority="38" rank="1"/>
  </conditionalFormatting>
  <conditionalFormatting sqref="J10">
    <cfRule type="top10" dxfId="384" priority="37" rank="1"/>
  </conditionalFormatting>
  <conditionalFormatting sqref="E11">
    <cfRule type="top10" dxfId="383" priority="36" rank="1"/>
  </conditionalFormatting>
  <conditionalFormatting sqref="F11">
    <cfRule type="top10" dxfId="382" priority="35" rank="1"/>
  </conditionalFormatting>
  <conditionalFormatting sqref="G11">
    <cfRule type="top10" dxfId="381" priority="34" rank="1"/>
  </conditionalFormatting>
  <conditionalFormatting sqref="H11">
    <cfRule type="top10" dxfId="380" priority="33" rank="1"/>
  </conditionalFormatting>
  <conditionalFormatting sqref="I11">
    <cfRule type="top10" dxfId="379" priority="32" rank="1"/>
  </conditionalFormatting>
  <conditionalFormatting sqref="J11">
    <cfRule type="top10" dxfId="378" priority="31" rank="1"/>
  </conditionalFormatting>
  <conditionalFormatting sqref="E12">
    <cfRule type="top10" dxfId="377" priority="30" rank="1"/>
  </conditionalFormatting>
  <conditionalFormatting sqref="F12">
    <cfRule type="top10" dxfId="376" priority="29" rank="1"/>
  </conditionalFormatting>
  <conditionalFormatting sqref="G12">
    <cfRule type="top10" dxfId="375" priority="28" rank="1"/>
  </conditionalFormatting>
  <conditionalFormatting sqref="H12">
    <cfRule type="top10" dxfId="374" priority="27" rank="1"/>
  </conditionalFormatting>
  <conditionalFormatting sqref="I12">
    <cfRule type="top10" dxfId="373" priority="26" rank="1"/>
  </conditionalFormatting>
  <conditionalFormatting sqref="J12">
    <cfRule type="top10" dxfId="372" priority="25" rank="1"/>
  </conditionalFormatting>
  <conditionalFormatting sqref="E13">
    <cfRule type="top10" dxfId="371" priority="24" rank="1"/>
  </conditionalFormatting>
  <conditionalFormatting sqref="F13">
    <cfRule type="top10" dxfId="370" priority="23" rank="1"/>
  </conditionalFormatting>
  <conditionalFormatting sqref="G13">
    <cfRule type="top10" dxfId="369" priority="22" rank="1"/>
  </conditionalFormatting>
  <conditionalFormatting sqref="H13">
    <cfRule type="top10" dxfId="368" priority="21" rank="1"/>
  </conditionalFormatting>
  <conditionalFormatting sqref="I13">
    <cfRule type="top10" dxfId="367" priority="20" rank="1"/>
  </conditionalFormatting>
  <conditionalFormatting sqref="J13">
    <cfRule type="top10" dxfId="366" priority="19" rank="1"/>
  </conditionalFormatting>
  <conditionalFormatting sqref="E14">
    <cfRule type="top10" dxfId="365" priority="18" rank="1"/>
  </conditionalFormatting>
  <conditionalFormatting sqref="F14">
    <cfRule type="top10" dxfId="364" priority="17" rank="1"/>
  </conditionalFormatting>
  <conditionalFormatting sqref="G14">
    <cfRule type="top10" dxfId="363" priority="16" rank="1"/>
  </conditionalFormatting>
  <conditionalFormatting sqref="H14">
    <cfRule type="top10" dxfId="362" priority="15" rank="1"/>
  </conditionalFormatting>
  <conditionalFormatting sqref="I14">
    <cfRule type="top10" dxfId="361" priority="14" rank="1"/>
  </conditionalFormatting>
  <conditionalFormatting sqref="J14">
    <cfRule type="top10" dxfId="360" priority="13" rank="1"/>
  </conditionalFormatting>
  <conditionalFormatting sqref="E15">
    <cfRule type="top10" dxfId="359" priority="12" rank="1"/>
  </conditionalFormatting>
  <conditionalFormatting sqref="F15">
    <cfRule type="top10" dxfId="358" priority="11" rank="1"/>
  </conditionalFormatting>
  <conditionalFormatting sqref="G15">
    <cfRule type="top10" dxfId="357" priority="10" rank="1"/>
  </conditionalFormatting>
  <conditionalFormatting sqref="H15">
    <cfRule type="top10" dxfId="356" priority="9" rank="1"/>
  </conditionalFormatting>
  <conditionalFormatting sqref="I15">
    <cfRule type="top10" dxfId="355" priority="8" rank="1"/>
  </conditionalFormatting>
  <conditionalFormatting sqref="J15">
    <cfRule type="top10" dxfId="354" priority="7" rank="1"/>
  </conditionalFormatting>
  <conditionalFormatting sqref="E16">
    <cfRule type="top10" dxfId="353" priority="6" rank="1"/>
  </conditionalFormatting>
  <conditionalFormatting sqref="F16">
    <cfRule type="top10" dxfId="352" priority="5" rank="1"/>
  </conditionalFormatting>
  <conditionalFormatting sqref="G16">
    <cfRule type="top10" dxfId="351" priority="4" rank="1"/>
  </conditionalFormatting>
  <conditionalFormatting sqref="H16">
    <cfRule type="top10" dxfId="350" priority="3" rank="1"/>
  </conditionalFormatting>
  <conditionalFormatting sqref="I16">
    <cfRule type="top10" dxfId="349" priority="2" rank="1"/>
  </conditionalFormatting>
  <conditionalFormatting sqref="J16">
    <cfRule type="top10" dxfId="348" priority="1" rank="1"/>
  </conditionalFormatting>
  <hyperlinks>
    <hyperlink ref="Q1" location="'Georgia 2020 Ranking'!A1" display="Return to Rankings" xr:uid="{2A4C3394-F351-43B0-A6E7-AA7B835BFD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0C4782-FF02-4980-8D9A-26724CC44C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9517F-AE6A-47A1-8BC7-334A97147936}">
  <dimension ref="A1:Q11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21"/>
    <col min="15" max="15" width="9.109375" style="2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28" t="s">
        <v>37</v>
      </c>
      <c r="B2" s="29" t="s">
        <v>38</v>
      </c>
      <c r="C2" s="30">
        <v>43877</v>
      </c>
      <c r="D2" s="31" t="s">
        <v>25</v>
      </c>
      <c r="E2" s="32">
        <v>156</v>
      </c>
      <c r="F2" s="32">
        <v>169</v>
      </c>
      <c r="G2" s="32">
        <v>174</v>
      </c>
      <c r="H2" s="32">
        <v>175</v>
      </c>
      <c r="I2" s="32"/>
      <c r="J2" s="32"/>
      <c r="K2" s="33">
        <v>4</v>
      </c>
      <c r="L2" s="33">
        <v>674</v>
      </c>
      <c r="M2" s="34">
        <v>168.5</v>
      </c>
      <c r="N2" s="35">
        <v>5</v>
      </c>
      <c r="O2" s="36">
        <v>173.5</v>
      </c>
    </row>
    <row r="3" spans="1:17" x14ac:dyDescent="0.3">
      <c r="A3" s="28" t="s">
        <v>37</v>
      </c>
      <c r="B3" s="29" t="s">
        <v>38</v>
      </c>
      <c r="C3" s="30">
        <v>43905</v>
      </c>
      <c r="D3" s="31" t="s">
        <v>25</v>
      </c>
      <c r="E3" s="32">
        <v>172</v>
      </c>
      <c r="F3" s="32">
        <v>167</v>
      </c>
      <c r="G3" s="32">
        <v>155</v>
      </c>
      <c r="H3" s="32">
        <v>177</v>
      </c>
      <c r="I3" s="32"/>
      <c r="J3" s="32"/>
      <c r="K3" s="33">
        <v>4</v>
      </c>
      <c r="L3" s="33">
        <v>671</v>
      </c>
      <c r="M3" s="34">
        <v>167.75</v>
      </c>
      <c r="N3" s="35">
        <v>3</v>
      </c>
      <c r="O3" s="36">
        <v>170.75</v>
      </c>
    </row>
    <row r="4" spans="1:17" x14ac:dyDescent="0.3">
      <c r="A4" s="28" t="s">
        <v>56</v>
      </c>
      <c r="B4" s="29" t="s">
        <v>38</v>
      </c>
      <c r="C4" s="30">
        <v>43968</v>
      </c>
      <c r="D4" s="31" t="s">
        <v>25</v>
      </c>
      <c r="E4" s="32">
        <v>168</v>
      </c>
      <c r="F4" s="32">
        <v>157</v>
      </c>
      <c r="G4" s="32">
        <v>149</v>
      </c>
      <c r="H4" s="32">
        <v>158</v>
      </c>
      <c r="I4" s="32">
        <v>143</v>
      </c>
      <c r="J4" s="32">
        <v>152</v>
      </c>
      <c r="K4" s="33">
        <v>6</v>
      </c>
      <c r="L4" s="33">
        <v>927</v>
      </c>
      <c r="M4" s="34">
        <v>154.5</v>
      </c>
      <c r="N4" s="35">
        <v>8</v>
      </c>
      <c r="O4" s="36">
        <v>162.5</v>
      </c>
    </row>
    <row r="5" spans="1:17" x14ac:dyDescent="0.3">
      <c r="A5" s="28" t="s">
        <v>56</v>
      </c>
      <c r="B5" s="29" t="s">
        <v>38</v>
      </c>
      <c r="C5" s="30">
        <v>44031</v>
      </c>
      <c r="D5" s="31" t="s">
        <v>25</v>
      </c>
      <c r="E5" s="32">
        <v>129</v>
      </c>
      <c r="F5" s="32">
        <v>158</v>
      </c>
      <c r="G5" s="32">
        <v>167</v>
      </c>
      <c r="H5" s="32">
        <v>154</v>
      </c>
      <c r="I5" s="32"/>
      <c r="J5" s="32"/>
      <c r="K5" s="33">
        <v>4</v>
      </c>
      <c r="L5" s="33">
        <v>608</v>
      </c>
      <c r="M5" s="34">
        <v>152</v>
      </c>
      <c r="N5" s="35">
        <v>6</v>
      </c>
      <c r="O5" s="36">
        <v>158</v>
      </c>
    </row>
    <row r="6" spans="1:17" x14ac:dyDescent="0.3">
      <c r="A6" s="28" t="s">
        <v>56</v>
      </c>
      <c r="B6" s="29" t="s">
        <v>38</v>
      </c>
      <c r="C6" s="30">
        <v>44040</v>
      </c>
      <c r="D6" s="31" t="s">
        <v>25</v>
      </c>
      <c r="E6" s="32">
        <v>150</v>
      </c>
      <c r="F6" s="32">
        <v>147</v>
      </c>
      <c r="G6" s="32">
        <v>152</v>
      </c>
      <c r="H6" s="32"/>
      <c r="I6" s="32"/>
      <c r="J6" s="32"/>
      <c r="K6" s="33">
        <v>3</v>
      </c>
      <c r="L6" s="33">
        <v>449</v>
      </c>
      <c r="M6" s="34">
        <v>149.66666666666666</v>
      </c>
      <c r="N6" s="35">
        <v>11</v>
      </c>
      <c r="O6" s="36">
        <v>160.66666666666666</v>
      </c>
    </row>
    <row r="7" spans="1:17" x14ac:dyDescent="0.3">
      <c r="A7" s="28" t="s">
        <v>56</v>
      </c>
      <c r="B7" s="29" t="s">
        <v>38</v>
      </c>
      <c r="C7" s="30">
        <v>44068</v>
      </c>
      <c r="D7" s="31" t="s">
        <v>25</v>
      </c>
      <c r="E7" s="32">
        <v>171</v>
      </c>
      <c r="F7" s="32">
        <v>174.001</v>
      </c>
      <c r="G7" s="32">
        <v>155</v>
      </c>
      <c r="H7" s="32"/>
      <c r="I7" s="32"/>
      <c r="J7" s="32"/>
      <c r="K7" s="33">
        <v>3</v>
      </c>
      <c r="L7" s="33">
        <v>500.00099999999998</v>
      </c>
      <c r="M7" s="34">
        <v>166.667</v>
      </c>
      <c r="N7" s="35">
        <v>8</v>
      </c>
      <c r="O7" s="36">
        <v>174.667</v>
      </c>
    </row>
    <row r="8" spans="1:17" x14ac:dyDescent="0.3">
      <c r="A8" s="28" t="s">
        <v>56</v>
      </c>
      <c r="B8" s="29" t="s">
        <v>38</v>
      </c>
      <c r="C8" s="30">
        <v>44094</v>
      </c>
      <c r="D8" s="31" t="s">
        <v>25</v>
      </c>
      <c r="E8" s="32">
        <v>172</v>
      </c>
      <c r="F8" s="32">
        <v>163</v>
      </c>
      <c r="G8" s="32">
        <v>150</v>
      </c>
      <c r="H8" s="32">
        <v>152</v>
      </c>
      <c r="I8" s="32">
        <v>158</v>
      </c>
      <c r="J8" s="32">
        <v>166</v>
      </c>
      <c r="K8" s="33">
        <v>6</v>
      </c>
      <c r="L8" s="33">
        <v>961</v>
      </c>
      <c r="M8" s="34">
        <v>160.16666666666666</v>
      </c>
      <c r="N8" s="35">
        <v>6</v>
      </c>
      <c r="O8" s="36">
        <v>166.16666666666666</v>
      </c>
    </row>
    <row r="11" spans="1:17" x14ac:dyDescent="0.3">
      <c r="K11" s="16">
        <f>SUM(K2:K10)</f>
        <v>30</v>
      </c>
      <c r="L11" s="16">
        <f>SUM(L2:L10)</f>
        <v>4790.0010000000002</v>
      </c>
      <c r="M11" s="22">
        <f>SUM(L11/K11)</f>
        <v>159.66670000000002</v>
      </c>
      <c r="N11" s="16">
        <f>SUM(N2:N10)</f>
        <v>47</v>
      </c>
      <c r="O11" s="22">
        <f>SUM(M11+N11)</f>
        <v>206.66670000000002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2"/>
    <protectedRange algorithmName="SHA-512" hashValue="ON39YdpmFHfN9f47KpiRvqrKx0V9+erV1CNkpWzYhW/Qyc6aT8rEyCrvauWSYGZK2ia3o7vd3akF07acHAFpOA==" saltValue="yVW9XmDwTqEnmpSGai0KYg==" spinCount="100000" sqref="B3" name="Range1_1_2"/>
    <protectedRange algorithmName="SHA-512" hashValue="ON39YdpmFHfN9f47KpiRvqrKx0V9+erV1CNkpWzYhW/Qyc6aT8rEyCrvauWSYGZK2ia3o7vd3akF07acHAFpOA==" saltValue="yVW9XmDwTqEnmpSGai0KYg==" spinCount="100000" sqref="E3:J3" name="Range1_4"/>
    <protectedRange algorithmName="SHA-512" hashValue="ON39YdpmFHfN9f47KpiRvqrKx0V9+erV1CNkpWzYhW/Qyc6aT8rEyCrvauWSYGZK2ia3o7vd3akF07acHAFpOA==" saltValue="yVW9XmDwTqEnmpSGai0KYg==" spinCount="100000" sqref="D3" name="Range1_1_1_2_1_1"/>
    <protectedRange algorithmName="SHA-512" hashValue="ON39YdpmFHfN9f47KpiRvqrKx0V9+erV1CNkpWzYhW/Qyc6aT8rEyCrvauWSYGZK2ia3o7vd3akF07acHAFpOA==" saltValue="yVW9XmDwTqEnmpSGai0KYg==" spinCount="100000" sqref="C3" name="Range1_1_2_1"/>
    <protectedRange algorithmName="SHA-512" hashValue="ON39YdpmFHfN9f47KpiRvqrKx0V9+erV1CNkpWzYhW/Qyc6aT8rEyCrvauWSYGZK2ia3o7vd3akF07acHAFpOA==" saltValue="yVW9XmDwTqEnmpSGai0KYg==" spinCount="100000" sqref="B4:C4" name="Range1_1_2_6"/>
    <protectedRange algorithmName="SHA-512" hashValue="ON39YdpmFHfN9f47KpiRvqrKx0V9+erV1CNkpWzYhW/Qyc6aT8rEyCrvauWSYGZK2ia3o7vd3akF07acHAFpOA==" saltValue="yVW9XmDwTqEnmpSGai0KYg==" spinCount="100000" sqref="D4" name="Range1_1_1_2_5"/>
    <protectedRange algorithmName="SHA-512" hashValue="ON39YdpmFHfN9f47KpiRvqrKx0V9+erV1CNkpWzYhW/Qyc6aT8rEyCrvauWSYGZK2ia3o7vd3akF07acHAFpOA==" saltValue="yVW9XmDwTqEnmpSGai0KYg==" spinCount="100000" sqref="E4:J4" name="Range1_4_6"/>
    <protectedRange algorithmName="SHA-512" hashValue="ON39YdpmFHfN9f47KpiRvqrKx0V9+erV1CNkpWzYhW/Qyc6aT8rEyCrvauWSYGZK2ia3o7vd3akF07acHAFpOA==" saltValue="yVW9XmDwTqEnmpSGai0KYg==" spinCount="100000" sqref="B5:C5" name="Range1_1_2_4_1_1"/>
    <protectedRange algorithmName="SHA-512" hashValue="ON39YdpmFHfN9f47KpiRvqrKx0V9+erV1CNkpWzYhW/Qyc6aT8rEyCrvauWSYGZK2ia3o7vd3akF07acHAFpOA==" saltValue="yVW9XmDwTqEnmpSGai0KYg==" spinCount="100000" sqref="D5" name="Range1_1_1_2_3_1_1"/>
    <protectedRange algorithmName="SHA-512" hashValue="ON39YdpmFHfN9f47KpiRvqrKx0V9+erV1CNkpWzYhW/Qyc6aT8rEyCrvauWSYGZK2ia3o7vd3akF07acHAFpOA==" saltValue="yVW9XmDwTqEnmpSGai0KYg==" spinCount="100000" sqref="E5:J5" name="Range1_4_4_1_1"/>
    <protectedRange algorithmName="SHA-512" hashValue="ON39YdpmFHfN9f47KpiRvqrKx0V9+erV1CNkpWzYhW/Qyc6aT8rEyCrvauWSYGZK2ia3o7vd3akF07acHAFpOA==" saltValue="yVW9XmDwTqEnmpSGai0KYg==" spinCount="100000" sqref="B6:C6" name="Range1_1_2_4_1_1_1"/>
    <protectedRange algorithmName="SHA-512" hashValue="ON39YdpmFHfN9f47KpiRvqrKx0V9+erV1CNkpWzYhW/Qyc6aT8rEyCrvauWSYGZK2ia3o7vd3akF07acHAFpOA==" saltValue="yVW9XmDwTqEnmpSGai0KYg==" spinCount="100000" sqref="D6" name="Range1_1_1_2_3_1_1_1"/>
    <protectedRange algorithmName="SHA-512" hashValue="ON39YdpmFHfN9f47KpiRvqrKx0V9+erV1CNkpWzYhW/Qyc6aT8rEyCrvauWSYGZK2ia3o7vd3akF07acHAFpOA==" saltValue="yVW9XmDwTqEnmpSGai0KYg==" spinCount="100000" sqref="E6:J6" name="Range1_4_4_1_1_1"/>
    <protectedRange algorithmName="SHA-512" hashValue="ON39YdpmFHfN9f47KpiRvqrKx0V9+erV1CNkpWzYhW/Qyc6aT8rEyCrvauWSYGZK2ia3o7vd3akF07acHAFpOA==" saltValue="yVW9XmDwTqEnmpSGai0KYg==" spinCount="100000" sqref="B7:C7" name="Range1_1_2_4_1_1_3"/>
    <protectedRange algorithmName="SHA-512" hashValue="ON39YdpmFHfN9f47KpiRvqrKx0V9+erV1CNkpWzYhW/Qyc6aT8rEyCrvauWSYGZK2ia3o7vd3akF07acHAFpOA==" saltValue="yVW9XmDwTqEnmpSGai0KYg==" spinCount="100000" sqref="D7" name="Range1_1_1_2_3_1_1_3"/>
    <protectedRange algorithmName="SHA-512" hashValue="ON39YdpmFHfN9f47KpiRvqrKx0V9+erV1CNkpWzYhW/Qyc6aT8rEyCrvauWSYGZK2ia3o7vd3akF07acHAFpOA==" saltValue="yVW9XmDwTqEnmpSGai0KYg==" spinCount="100000" sqref="E7:J7" name="Range1_4_4_1_1_3"/>
    <protectedRange algorithmName="SHA-512" hashValue="ON39YdpmFHfN9f47KpiRvqrKx0V9+erV1CNkpWzYhW/Qyc6aT8rEyCrvauWSYGZK2ia3o7vd3akF07acHAFpOA==" saltValue="yVW9XmDwTqEnmpSGai0KYg==" spinCount="100000" sqref="B8:C8" name="Range1_1_2_4_1_1_4"/>
    <protectedRange algorithmName="SHA-512" hashValue="ON39YdpmFHfN9f47KpiRvqrKx0V9+erV1CNkpWzYhW/Qyc6aT8rEyCrvauWSYGZK2ia3o7vd3akF07acHAFpOA==" saltValue="yVW9XmDwTqEnmpSGai0KYg==" spinCount="100000" sqref="D8" name="Range1_1_1_2_3_1_1_4"/>
    <protectedRange algorithmName="SHA-512" hashValue="ON39YdpmFHfN9f47KpiRvqrKx0V9+erV1CNkpWzYhW/Qyc6aT8rEyCrvauWSYGZK2ia3o7vd3akF07acHAFpOA==" saltValue="yVW9XmDwTqEnmpSGai0KYg==" spinCount="100000" sqref="E8:J8" name="Range1_4_4_1_1_4"/>
  </protectedRanges>
  <conditionalFormatting sqref="H2">
    <cfRule type="top10" dxfId="347" priority="40" rank="1"/>
  </conditionalFormatting>
  <conditionalFormatting sqref="F2">
    <cfRule type="top10" dxfId="346" priority="41" rank="1"/>
  </conditionalFormatting>
  <conditionalFormatting sqref="G2">
    <cfRule type="top10" dxfId="345" priority="38" rank="1"/>
  </conditionalFormatting>
  <conditionalFormatting sqref="I2">
    <cfRule type="top10" dxfId="344" priority="39" rank="1"/>
  </conditionalFormatting>
  <conditionalFormatting sqref="J2">
    <cfRule type="top10" dxfId="343" priority="37" rank="1"/>
  </conditionalFormatting>
  <conditionalFormatting sqref="E2">
    <cfRule type="top10" dxfId="342" priority="42" rank="1"/>
  </conditionalFormatting>
  <conditionalFormatting sqref="F3">
    <cfRule type="top10" dxfId="341" priority="35" rank="1"/>
  </conditionalFormatting>
  <conditionalFormatting sqref="H3">
    <cfRule type="top10" dxfId="340" priority="34" rank="1"/>
  </conditionalFormatting>
  <conditionalFormatting sqref="G3">
    <cfRule type="top10" dxfId="339" priority="32" rank="1"/>
  </conditionalFormatting>
  <conditionalFormatting sqref="I3">
    <cfRule type="top10" dxfId="338" priority="33" rank="1"/>
  </conditionalFormatting>
  <conditionalFormatting sqref="J3">
    <cfRule type="top10" dxfId="337" priority="31" rank="1"/>
  </conditionalFormatting>
  <conditionalFormatting sqref="E3">
    <cfRule type="top10" dxfId="336" priority="36" rank="1"/>
  </conditionalFormatting>
  <conditionalFormatting sqref="F4">
    <cfRule type="top10" dxfId="335" priority="29" rank="1"/>
  </conditionalFormatting>
  <conditionalFormatting sqref="H4">
    <cfRule type="top10" dxfId="334" priority="28" rank="1"/>
  </conditionalFormatting>
  <conditionalFormatting sqref="G4">
    <cfRule type="top10" dxfId="333" priority="26" rank="1"/>
  </conditionalFormatting>
  <conditionalFormatting sqref="I4">
    <cfRule type="top10" dxfId="332" priority="27" rank="1"/>
  </conditionalFormatting>
  <conditionalFormatting sqref="J4">
    <cfRule type="top10" dxfId="331" priority="25" rank="1"/>
  </conditionalFormatting>
  <conditionalFormatting sqref="E4">
    <cfRule type="top10" dxfId="330" priority="30" rank="1"/>
  </conditionalFormatting>
  <conditionalFormatting sqref="E5">
    <cfRule type="top10" dxfId="329" priority="24" rank="1"/>
  </conditionalFormatting>
  <conditionalFormatting sqref="F5">
    <cfRule type="top10" dxfId="328" priority="23" rank="1"/>
  </conditionalFormatting>
  <conditionalFormatting sqref="G5">
    <cfRule type="top10" dxfId="327" priority="22" rank="1"/>
  </conditionalFormatting>
  <conditionalFormatting sqref="H5">
    <cfRule type="top10" dxfId="326" priority="21" rank="1"/>
  </conditionalFormatting>
  <conditionalFormatting sqref="I5">
    <cfRule type="top10" dxfId="325" priority="20" rank="1"/>
  </conditionalFormatting>
  <conditionalFormatting sqref="J5">
    <cfRule type="top10" dxfId="324" priority="19" rank="1"/>
  </conditionalFormatting>
  <conditionalFormatting sqref="E6">
    <cfRule type="top10" dxfId="323" priority="18" rank="1"/>
  </conditionalFormatting>
  <conditionalFormatting sqref="F6">
    <cfRule type="top10" dxfId="322" priority="17" rank="1"/>
  </conditionalFormatting>
  <conditionalFormatting sqref="G6">
    <cfRule type="top10" dxfId="321" priority="16" rank="1"/>
  </conditionalFormatting>
  <conditionalFormatting sqref="H6">
    <cfRule type="top10" dxfId="320" priority="15" rank="1"/>
  </conditionalFormatting>
  <conditionalFormatting sqref="I6">
    <cfRule type="top10" dxfId="319" priority="14" rank="1"/>
  </conditionalFormatting>
  <conditionalFormatting sqref="J6">
    <cfRule type="top10" dxfId="318" priority="13" rank="1"/>
  </conditionalFormatting>
  <conditionalFormatting sqref="E7">
    <cfRule type="top10" dxfId="317" priority="12" rank="1"/>
  </conditionalFormatting>
  <conditionalFormatting sqref="F7">
    <cfRule type="top10" dxfId="316" priority="11" rank="1"/>
  </conditionalFormatting>
  <conditionalFormatting sqref="G7">
    <cfRule type="top10" dxfId="315" priority="10" rank="1"/>
  </conditionalFormatting>
  <conditionalFormatting sqref="H7">
    <cfRule type="top10" dxfId="314" priority="9" rank="1"/>
  </conditionalFormatting>
  <conditionalFormatting sqref="I7">
    <cfRule type="top10" dxfId="313" priority="8" rank="1"/>
  </conditionalFormatting>
  <conditionalFormatting sqref="J7">
    <cfRule type="top10" dxfId="312" priority="7" rank="1"/>
  </conditionalFormatting>
  <conditionalFormatting sqref="E8">
    <cfRule type="top10" dxfId="311" priority="6" rank="1"/>
  </conditionalFormatting>
  <conditionalFormatting sqref="F8">
    <cfRule type="top10" dxfId="310" priority="5" rank="1"/>
  </conditionalFormatting>
  <conditionalFormatting sqref="G8">
    <cfRule type="top10" dxfId="309" priority="4" rank="1"/>
  </conditionalFormatting>
  <conditionalFormatting sqref="H8">
    <cfRule type="top10" dxfId="308" priority="3" rank="1"/>
  </conditionalFormatting>
  <conditionalFormatting sqref="I8">
    <cfRule type="top10" dxfId="307" priority="2" rank="1"/>
  </conditionalFormatting>
  <conditionalFormatting sqref="J8">
    <cfRule type="top10" dxfId="306" priority="1" rank="1"/>
  </conditionalFormatting>
  <hyperlinks>
    <hyperlink ref="Q1" location="'Georgia 2020 Ranking'!A1" display="Return to Rankings" xr:uid="{A2564E40-2021-427C-AEE4-EDBEE2B5CD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D8F4DCE-177D-49B6-A614-5F108D43D06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677D120-F5B2-4FD8-9DAE-20DAD2DD0C36}">
          <x14:formula1>
            <xm:f>'C:\Users\abra2\AppData\Local\Packages\Microsoft.MicrosoftEdge_8wekyb3d8bbwe\TempState\Downloads\[ABRA GA CLUB MATCH 2162020 (3).xlsm]DATA'!#REF!</xm:f>
          </x14:formula1>
          <xm:sqref>B2 D2:D3</xm:sqref>
        </x14:dataValidation>
        <x14:dataValidation type="list" allowBlank="1" showInputMessage="1" showErrorMessage="1" xr:uid="{22E37839-494C-457C-A26C-B742B5889539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115D-6216-42A7-9618-E517709F0ADB}">
  <dimension ref="A1:Q22"/>
  <sheetViews>
    <sheetView workbookViewId="0">
      <selection activeCell="C13" sqref="C13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21"/>
    <col min="15" max="15" width="8.88671875" style="2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28" t="s">
        <v>47</v>
      </c>
      <c r="B2" s="29" t="s">
        <v>48</v>
      </c>
      <c r="C2" s="30">
        <v>43905</v>
      </c>
      <c r="D2" s="31" t="s">
        <v>25</v>
      </c>
      <c r="E2" s="32">
        <v>193</v>
      </c>
      <c r="F2" s="32">
        <v>189</v>
      </c>
      <c r="G2" s="32">
        <v>193</v>
      </c>
      <c r="H2" s="32">
        <v>193</v>
      </c>
      <c r="I2" s="32"/>
      <c r="J2" s="32"/>
      <c r="K2" s="33">
        <v>4</v>
      </c>
      <c r="L2" s="33">
        <v>768</v>
      </c>
      <c r="M2" s="34">
        <v>192</v>
      </c>
      <c r="N2" s="35">
        <v>5</v>
      </c>
      <c r="O2" s="36">
        <v>197</v>
      </c>
    </row>
    <row r="3" spans="1:17" x14ac:dyDescent="0.3">
      <c r="A3" s="28" t="s">
        <v>52</v>
      </c>
      <c r="B3" s="29" t="s">
        <v>48</v>
      </c>
      <c r="C3" s="30">
        <v>43968</v>
      </c>
      <c r="D3" s="31" t="s">
        <v>25</v>
      </c>
      <c r="E3" s="32">
        <v>188</v>
      </c>
      <c r="F3" s="32">
        <v>188</v>
      </c>
      <c r="G3" s="32">
        <v>189</v>
      </c>
      <c r="H3" s="32">
        <v>183</v>
      </c>
      <c r="I3" s="32">
        <v>187</v>
      </c>
      <c r="J3" s="32">
        <v>187</v>
      </c>
      <c r="K3" s="33">
        <v>6</v>
      </c>
      <c r="L3" s="33">
        <v>1122</v>
      </c>
      <c r="M3" s="34">
        <v>187</v>
      </c>
      <c r="N3" s="35">
        <v>12</v>
      </c>
      <c r="O3" s="36">
        <v>199</v>
      </c>
    </row>
    <row r="4" spans="1:17" x14ac:dyDescent="0.3">
      <c r="A4" s="28" t="s">
        <v>52</v>
      </c>
      <c r="B4" s="29" t="s">
        <v>48</v>
      </c>
      <c r="C4" s="30">
        <v>44094</v>
      </c>
      <c r="D4" s="31" t="s">
        <v>25</v>
      </c>
      <c r="E4" s="32">
        <v>188</v>
      </c>
      <c r="F4" s="32">
        <v>191</v>
      </c>
      <c r="G4" s="32">
        <v>190</v>
      </c>
      <c r="H4" s="32">
        <v>187</v>
      </c>
      <c r="I4" s="32">
        <v>189</v>
      </c>
      <c r="J4" s="32">
        <v>195</v>
      </c>
      <c r="K4" s="33">
        <v>6</v>
      </c>
      <c r="L4" s="33">
        <v>1140</v>
      </c>
      <c r="M4" s="34">
        <v>190</v>
      </c>
      <c r="N4" s="35">
        <v>6</v>
      </c>
      <c r="O4" s="36">
        <v>196</v>
      </c>
    </row>
    <row r="5" spans="1:17" x14ac:dyDescent="0.3">
      <c r="A5" s="28" t="s">
        <v>52</v>
      </c>
      <c r="B5" s="29" t="s">
        <v>48</v>
      </c>
      <c r="C5" s="30">
        <v>44122</v>
      </c>
      <c r="D5" s="31" t="s">
        <v>25</v>
      </c>
      <c r="E5" s="32">
        <v>186</v>
      </c>
      <c r="F5" s="32">
        <v>187</v>
      </c>
      <c r="G5" s="32">
        <v>187</v>
      </c>
      <c r="H5" s="32">
        <v>187</v>
      </c>
      <c r="I5" s="32"/>
      <c r="J5" s="32"/>
      <c r="K5" s="33">
        <v>4</v>
      </c>
      <c r="L5" s="33">
        <v>747</v>
      </c>
      <c r="M5" s="34">
        <v>186.75</v>
      </c>
      <c r="N5" s="35">
        <v>4</v>
      </c>
      <c r="O5" s="36">
        <v>190.75</v>
      </c>
    </row>
    <row r="6" spans="1:17" x14ac:dyDescent="0.3">
      <c r="A6" s="28" t="s">
        <v>52</v>
      </c>
      <c r="B6" s="29" t="s">
        <v>48</v>
      </c>
      <c r="C6" s="30">
        <v>44150</v>
      </c>
      <c r="D6" s="31" t="s">
        <v>25</v>
      </c>
      <c r="E6" s="32">
        <v>183</v>
      </c>
      <c r="F6" s="32">
        <v>189</v>
      </c>
      <c r="G6" s="32">
        <v>187</v>
      </c>
      <c r="H6" s="32">
        <v>190</v>
      </c>
      <c r="I6" s="32"/>
      <c r="J6" s="32"/>
      <c r="K6" s="33">
        <v>4</v>
      </c>
      <c r="L6" s="33">
        <v>749</v>
      </c>
      <c r="M6" s="34">
        <v>187.25</v>
      </c>
      <c r="N6" s="35">
        <v>3</v>
      </c>
      <c r="O6" s="36">
        <v>190.25</v>
      </c>
    </row>
    <row r="9" spans="1:17" x14ac:dyDescent="0.3">
      <c r="K9" s="16">
        <f>SUM(K2:K8)</f>
        <v>24</v>
      </c>
      <c r="L9" s="16">
        <f>SUM(L2:L8)</f>
        <v>4526</v>
      </c>
      <c r="M9" s="22">
        <f>SUM(L9/K9)</f>
        <v>188.58333333333334</v>
      </c>
      <c r="N9" s="16">
        <f>SUM(N2:N8)</f>
        <v>30</v>
      </c>
      <c r="O9" s="22">
        <f>SUM(M9+N9)</f>
        <v>218.58333333333334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28" t="s">
        <v>57</v>
      </c>
      <c r="B18" s="29" t="s">
        <v>48</v>
      </c>
      <c r="C18" s="30">
        <v>44122</v>
      </c>
      <c r="D18" s="31" t="s">
        <v>25</v>
      </c>
      <c r="E18" s="32">
        <v>176</v>
      </c>
      <c r="F18" s="32">
        <v>189</v>
      </c>
      <c r="G18" s="32">
        <v>192</v>
      </c>
      <c r="H18" s="32">
        <v>184</v>
      </c>
      <c r="I18" s="32"/>
      <c r="J18" s="32"/>
      <c r="K18" s="33">
        <v>4</v>
      </c>
      <c r="L18" s="33">
        <v>741</v>
      </c>
      <c r="M18" s="34">
        <v>185.25</v>
      </c>
      <c r="N18" s="35">
        <v>3</v>
      </c>
      <c r="O18" s="36">
        <v>188.25</v>
      </c>
    </row>
    <row r="19" spans="1:15" x14ac:dyDescent="0.3">
      <c r="A19" s="28" t="s">
        <v>57</v>
      </c>
      <c r="B19" s="29" t="s">
        <v>48</v>
      </c>
      <c r="C19" s="30">
        <v>44150</v>
      </c>
      <c r="D19" s="31" t="s">
        <v>25</v>
      </c>
      <c r="E19" s="32">
        <v>183</v>
      </c>
      <c r="F19" s="32">
        <v>184</v>
      </c>
      <c r="G19" s="32">
        <v>183</v>
      </c>
      <c r="H19" s="32">
        <v>185</v>
      </c>
      <c r="I19" s="32"/>
      <c r="J19" s="32"/>
      <c r="K19" s="33">
        <v>4</v>
      </c>
      <c r="L19" s="33">
        <v>735</v>
      </c>
      <c r="M19" s="34">
        <v>183.75</v>
      </c>
      <c r="N19" s="35">
        <v>3</v>
      </c>
      <c r="O19" s="36">
        <v>186.75</v>
      </c>
    </row>
    <row r="22" spans="1:15" x14ac:dyDescent="0.3">
      <c r="K22" s="16">
        <f>SUM(K18:K21)</f>
        <v>8</v>
      </c>
      <c r="L22" s="16">
        <f>SUM(L18:L21)</f>
        <v>1476</v>
      </c>
      <c r="M22" s="22">
        <f>SUM(L22/K22)</f>
        <v>184.5</v>
      </c>
      <c r="N22" s="16">
        <f>SUM(N18:N21)</f>
        <v>6</v>
      </c>
      <c r="O22" s="22">
        <f>SUM(M22+N22)</f>
        <v>190.5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B2" name="Range1_1_2"/>
    <protectedRange algorithmName="SHA-512" hashValue="ON39YdpmFHfN9f47KpiRvqrKx0V9+erV1CNkpWzYhW/Qyc6aT8rEyCrvauWSYGZK2ia3o7vd3akF07acHAFpOA==" saltValue="yVW9XmDwTqEnmpSGai0KYg==" spinCount="100000" sqref="E2:J2" name="Range1_4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C2" name="Range1_1_2_1"/>
    <protectedRange algorithmName="SHA-512" hashValue="ON39YdpmFHfN9f47KpiRvqrKx0V9+erV1CNkpWzYhW/Qyc6aT8rEyCrvauWSYGZK2ia3o7vd3akF07acHAFpOA==" saltValue="yVW9XmDwTqEnmpSGai0KYg==" spinCount="100000" sqref="B3:C3" name="Range1_1_2_7"/>
    <protectedRange algorithmName="SHA-512" hashValue="ON39YdpmFHfN9f47KpiRvqrKx0V9+erV1CNkpWzYhW/Qyc6aT8rEyCrvauWSYGZK2ia3o7vd3akF07acHAFpOA==" saltValue="yVW9XmDwTqEnmpSGai0KYg==" spinCount="100000" sqref="D3" name="Range1_1_1_2_6"/>
    <protectedRange algorithmName="SHA-512" hashValue="ON39YdpmFHfN9f47KpiRvqrKx0V9+erV1CNkpWzYhW/Qyc6aT8rEyCrvauWSYGZK2ia3o7vd3akF07acHAFpOA==" saltValue="yVW9XmDwTqEnmpSGai0KYg==" spinCount="100000" sqref="E3:J3" name="Range1_4_7"/>
    <protectedRange algorithmName="SHA-512" hashValue="ON39YdpmFHfN9f47KpiRvqrKx0V9+erV1CNkpWzYhW/Qyc6aT8rEyCrvauWSYGZK2ia3o7vd3akF07acHAFpOA==" saltValue="yVW9XmDwTqEnmpSGai0KYg==" spinCount="100000" sqref="B4:C4" name="Range1_1_2_6_1_1_5"/>
    <protectedRange algorithmName="SHA-512" hashValue="ON39YdpmFHfN9f47KpiRvqrKx0V9+erV1CNkpWzYhW/Qyc6aT8rEyCrvauWSYGZK2ia3o7vd3akF07acHAFpOA==" saltValue="yVW9XmDwTqEnmpSGai0KYg==" spinCount="100000" sqref="D4" name="Range1_1_1_2_5_1_1_5"/>
    <protectedRange algorithmName="SHA-512" hashValue="ON39YdpmFHfN9f47KpiRvqrKx0V9+erV1CNkpWzYhW/Qyc6aT8rEyCrvauWSYGZK2ia3o7vd3akF07acHAFpOA==" saltValue="yVW9XmDwTqEnmpSGai0KYg==" spinCount="100000" sqref="E4:J4" name="Range1_4_6_1_1_5"/>
    <protectedRange algorithmName="SHA-512" hashValue="ON39YdpmFHfN9f47KpiRvqrKx0V9+erV1CNkpWzYhW/Qyc6aT8rEyCrvauWSYGZK2ia3o7vd3akF07acHAFpOA==" saltValue="yVW9XmDwTqEnmpSGai0KYg==" spinCount="100000" sqref="B5:C5" name="Range1_1_2_6_1_1_8"/>
    <protectedRange algorithmName="SHA-512" hashValue="ON39YdpmFHfN9f47KpiRvqrKx0V9+erV1CNkpWzYhW/Qyc6aT8rEyCrvauWSYGZK2ia3o7vd3akF07acHAFpOA==" saltValue="yVW9XmDwTqEnmpSGai0KYg==" spinCount="100000" sqref="D5" name="Range1_1_1_2_5_1_1_8"/>
    <protectedRange algorithmName="SHA-512" hashValue="ON39YdpmFHfN9f47KpiRvqrKx0V9+erV1CNkpWzYhW/Qyc6aT8rEyCrvauWSYGZK2ia3o7vd3akF07acHAFpOA==" saltValue="yVW9XmDwTqEnmpSGai0KYg==" spinCount="100000" sqref="E5:J5" name="Range1_4_6_1_1_8"/>
    <protectedRange algorithmName="SHA-512" hashValue="ON39YdpmFHfN9f47KpiRvqrKx0V9+erV1CNkpWzYhW/Qyc6aT8rEyCrvauWSYGZK2ia3o7vd3akF07acHAFpOA==" saltValue="yVW9XmDwTqEnmpSGai0KYg==" spinCount="100000" sqref="B18:C18" name="Range1_1_2_2_1_1_10"/>
    <protectedRange algorithmName="SHA-512" hashValue="ON39YdpmFHfN9f47KpiRvqrKx0V9+erV1CNkpWzYhW/Qyc6aT8rEyCrvauWSYGZK2ia3o7vd3akF07acHAFpOA==" saltValue="yVW9XmDwTqEnmpSGai0KYg==" spinCount="100000" sqref="D18" name="Range1_1_1_2_1_1_1_10"/>
    <protectedRange algorithmName="SHA-512" hashValue="ON39YdpmFHfN9f47KpiRvqrKx0V9+erV1CNkpWzYhW/Qyc6aT8rEyCrvauWSYGZK2ia3o7vd3akF07acHAFpOA==" saltValue="yVW9XmDwTqEnmpSGai0KYg==" spinCount="100000" sqref="E18:J18" name="Range1_4_2_1_1_10"/>
    <protectedRange algorithmName="SHA-512" hashValue="ON39YdpmFHfN9f47KpiRvqrKx0V9+erV1CNkpWzYhW/Qyc6aT8rEyCrvauWSYGZK2ia3o7vd3akF07acHAFpOA==" saltValue="yVW9XmDwTqEnmpSGai0KYg==" spinCount="100000" sqref="B19:C19" name="Range1_1_2_2_1_1_9"/>
    <protectedRange algorithmName="SHA-512" hashValue="ON39YdpmFHfN9f47KpiRvqrKx0V9+erV1CNkpWzYhW/Qyc6aT8rEyCrvauWSYGZK2ia3o7vd3akF07acHAFpOA==" saltValue="yVW9XmDwTqEnmpSGai0KYg==" spinCount="100000" sqref="D19" name="Range1_1_1_2_1_1_1_9"/>
    <protectedRange algorithmName="SHA-512" hashValue="ON39YdpmFHfN9f47KpiRvqrKx0V9+erV1CNkpWzYhW/Qyc6aT8rEyCrvauWSYGZK2ia3o7vd3akF07acHAFpOA==" saltValue="yVW9XmDwTqEnmpSGai0KYg==" spinCount="100000" sqref="E19:J19" name="Range1_4_2_1_1_9"/>
    <protectedRange algorithmName="SHA-512" hashValue="ON39YdpmFHfN9f47KpiRvqrKx0V9+erV1CNkpWzYhW/Qyc6aT8rEyCrvauWSYGZK2ia3o7vd3akF07acHAFpOA==" saltValue="yVW9XmDwTqEnmpSGai0KYg==" spinCount="100000" sqref="B6:C6" name="Range1_1_2_6_1_1_7"/>
    <protectedRange algorithmName="SHA-512" hashValue="ON39YdpmFHfN9f47KpiRvqrKx0V9+erV1CNkpWzYhW/Qyc6aT8rEyCrvauWSYGZK2ia3o7vd3akF07acHAFpOA==" saltValue="yVW9XmDwTqEnmpSGai0KYg==" spinCount="100000" sqref="D6" name="Range1_1_1_2_5_1_1_7"/>
    <protectedRange algorithmName="SHA-512" hashValue="ON39YdpmFHfN9f47KpiRvqrKx0V9+erV1CNkpWzYhW/Qyc6aT8rEyCrvauWSYGZK2ia3o7vd3akF07acHAFpOA==" saltValue="yVW9XmDwTqEnmpSGai0KYg==" spinCount="100000" sqref="E6:J6" name="Range1_4_6_1_1_7"/>
  </protectedRanges>
  <conditionalFormatting sqref="F2">
    <cfRule type="top10" dxfId="305" priority="65" rank="1"/>
  </conditionalFormatting>
  <conditionalFormatting sqref="J2">
    <cfRule type="top10" dxfId="304" priority="61" rank="1"/>
  </conditionalFormatting>
  <conditionalFormatting sqref="E2">
    <cfRule type="top10" dxfId="303" priority="66" rank="1"/>
  </conditionalFormatting>
  <conditionalFormatting sqref="G2">
    <cfRule type="top10" dxfId="302" priority="64" rank="1"/>
  </conditionalFormatting>
  <conditionalFormatting sqref="H2">
    <cfRule type="top10" dxfId="301" priority="63" rank="1"/>
  </conditionalFormatting>
  <conditionalFormatting sqref="I2">
    <cfRule type="top10" dxfId="300" priority="62" rank="1"/>
  </conditionalFormatting>
  <conditionalFormatting sqref="E3">
    <cfRule type="top10" dxfId="299" priority="60" rank="1"/>
  </conditionalFormatting>
  <conditionalFormatting sqref="F3">
    <cfRule type="top10" dxfId="298" priority="59" rank="1"/>
  </conditionalFormatting>
  <conditionalFormatting sqref="G3">
    <cfRule type="top10" dxfId="297" priority="58" rank="1"/>
  </conditionalFormatting>
  <conditionalFormatting sqref="H3">
    <cfRule type="top10" dxfId="296" priority="57" rank="1"/>
  </conditionalFormatting>
  <conditionalFormatting sqref="I3">
    <cfRule type="top10" dxfId="295" priority="56" rank="1"/>
  </conditionalFormatting>
  <conditionalFormatting sqref="J3">
    <cfRule type="top10" dxfId="294" priority="55" rank="1"/>
  </conditionalFormatting>
  <conditionalFormatting sqref="E4">
    <cfRule type="top10" dxfId="293" priority="54" rank="1"/>
  </conditionalFormatting>
  <conditionalFormatting sqref="F4">
    <cfRule type="top10" dxfId="292" priority="53" rank="1"/>
  </conditionalFormatting>
  <conditionalFormatting sqref="G4">
    <cfRule type="top10" dxfId="291" priority="52" rank="1"/>
  </conditionalFormatting>
  <conditionalFormatting sqref="H4">
    <cfRule type="top10" dxfId="290" priority="51" rank="1"/>
  </conditionalFormatting>
  <conditionalFormatting sqref="I4">
    <cfRule type="top10" dxfId="289" priority="50" rank="1"/>
  </conditionalFormatting>
  <conditionalFormatting sqref="J4">
    <cfRule type="top10" dxfId="288" priority="49" rank="1"/>
  </conditionalFormatting>
  <conditionalFormatting sqref="E5">
    <cfRule type="top10" dxfId="287" priority="48" rank="1"/>
  </conditionalFormatting>
  <conditionalFormatting sqref="F5">
    <cfRule type="top10" dxfId="286" priority="47" rank="1"/>
  </conditionalFormatting>
  <conditionalFormatting sqref="G5">
    <cfRule type="top10" dxfId="285" priority="46" rank="1"/>
  </conditionalFormatting>
  <conditionalFormatting sqref="H5">
    <cfRule type="top10" dxfId="284" priority="45" rank="1"/>
  </conditionalFormatting>
  <conditionalFormatting sqref="I5">
    <cfRule type="top10" dxfId="283" priority="44" rank="1"/>
  </conditionalFormatting>
  <conditionalFormatting sqref="J5">
    <cfRule type="top10" dxfId="282" priority="43" rank="1"/>
  </conditionalFormatting>
  <conditionalFormatting sqref="E18">
    <cfRule type="top10" dxfId="281" priority="18" rank="1"/>
  </conditionalFormatting>
  <conditionalFormatting sqref="F18">
    <cfRule type="top10" dxfId="280" priority="17" rank="1"/>
  </conditionalFormatting>
  <conditionalFormatting sqref="G18">
    <cfRule type="top10" dxfId="279" priority="16" rank="1"/>
  </conditionalFormatting>
  <conditionalFormatting sqref="H18">
    <cfRule type="top10" dxfId="278" priority="15" rank="1"/>
  </conditionalFormatting>
  <conditionalFormatting sqref="I18">
    <cfRule type="top10" dxfId="277" priority="14" rank="1"/>
  </conditionalFormatting>
  <conditionalFormatting sqref="J18">
    <cfRule type="top10" dxfId="276" priority="13" rank="1"/>
  </conditionalFormatting>
  <conditionalFormatting sqref="E19">
    <cfRule type="top10" dxfId="275" priority="12" rank="1"/>
  </conditionalFormatting>
  <conditionalFormatting sqref="F19">
    <cfRule type="top10" dxfId="274" priority="11" rank="1"/>
  </conditionalFormatting>
  <conditionalFormatting sqref="G19">
    <cfRule type="top10" dxfId="273" priority="10" rank="1"/>
  </conditionalFormatting>
  <conditionalFormatting sqref="H19">
    <cfRule type="top10" dxfId="272" priority="9" rank="1"/>
  </conditionalFormatting>
  <conditionalFormatting sqref="I19">
    <cfRule type="top10" dxfId="271" priority="8" rank="1"/>
  </conditionalFormatting>
  <conditionalFormatting sqref="J19">
    <cfRule type="top10" dxfId="270" priority="7" rank="1"/>
  </conditionalFormatting>
  <conditionalFormatting sqref="E6">
    <cfRule type="top10" dxfId="269" priority="6" rank="1"/>
  </conditionalFormatting>
  <conditionalFormatting sqref="F6">
    <cfRule type="top10" dxfId="268" priority="5" rank="1"/>
  </conditionalFormatting>
  <conditionalFormatting sqref="G6">
    <cfRule type="top10" dxfId="267" priority="4" rank="1"/>
  </conditionalFormatting>
  <conditionalFormatting sqref="H6">
    <cfRule type="top10" dxfId="266" priority="3" rank="1"/>
  </conditionalFormatting>
  <conditionalFormatting sqref="I6">
    <cfRule type="top10" dxfId="265" priority="2" rank="1"/>
  </conditionalFormatting>
  <conditionalFormatting sqref="J6">
    <cfRule type="top10" dxfId="264" priority="1" rank="1"/>
  </conditionalFormatting>
  <hyperlinks>
    <hyperlink ref="Q1" location="'Georgia 2020 Ranking'!A1" display="Return to Rankings" xr:uid="{15D6FC01-94EF-4869-9B65-C781AF81FE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36A837B-582D-413D-A574-0A57F2993C4B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6E5029E5-F19F-46E0-9B5F-BD2183ECAD05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  <x14:dataValidation type="list" allowBlank="1" showInputMessage="1" showErrorMessage="1" xr:uid="{11D26887-AC4D-4F5F-92BB-D82D048BE458}">
          <x14:formula1>
            <xm:f>'C:\Users\abra2\AppData\Local\Packages\Microsoft.MicrosoftEdge_8wekyb3d8bbwe\TempState\Downloads\[ABRA GA CLUB MATCH 2162020 (3).xlsm]DATA'!#REF!</xm:f>
          </x14:formula1>
          <xm:sqref>D2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DB32-4BF4-4BD1-812C-B0E04CD2D695}">
  <dimension ref="A1:Q10"/>
  <sheetViews>
    <sheetView workbookViewId="0">
      <selection activeCell="B14" sqref="B14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21"/>
    <col min="15" max="15" width="8.88671875" style="2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28" t="s">
        <v>37</v>
      </c>
      <c r="B2" s="29" t="s">
        <v>51</v>
      </c>
      <c r="C2" s="30">
        <v>43905</v>
      </c>
      <c r="D2" s="31" t="s">
        <v>25</v>
      </c>
      <c r="E2" s="32">
        <v>179</v>
      </c>
      <c r="F2" s="32">
        <v>174</v>
      </c>
      <c r="G2" s="32">
        <v>188</v>
      </c>
      <c r="H2" s="32">
        <v>175</v>
      </c>
      <c r="I2" s="32"/>
      <c r="J2" s="32"/>
      <c r="K2" s="33">
        <v>4</v>
      </c>
      <c r="L2" s="33">
        <v>716</v>
      </c>
      <c r="M2" s="34">
        <v>179</v>
      </c>
      <c r="N2" s="35">
        <v>4</v>
      </c>
      <c r="O2" s="36">
        <v>183</v>
      </c>
    </row>
    <row r="3" spans="1:17" x14ac:dyDescent="0.3">
      <c r="A3" s="47" t="s">
        <v>56</v>
      </c>
      <c r="B3" s="48" t="s">
        <v>51</v>
      </c>
      <c r="C3" s="49">
        <v>44003</v>
      </c>
      <c r="D3" s="50" t="s">
        <v>25</v>
      </c>
      <c r="E3" s="51">
        <v>172</v>
      </c>
      <c r="F3" s="51">
        <v>168</v>
      </c>
      <c r="G3" s="51">
        <v>173</v>
      </c>
      <c r="H3" s="51">
        <v>169</v>
      </c>
      <c r="I3" s="51"/>
      <c r="J3" s="51"/>
      <c r="K3" s="52">
        <v>4</v>
      </c>
      <c r="L3" s="52">
        <v>682</v>
      </c>
      <c r="M3" s="53">
        <v>170.5</v>
      </c>
      <c r="N3" s="54">
        <v>5</v>
      </c>
      <c r="O3" s="55">
        <v>175.5</v>
      </c>
    </row>
    <row r="4" spans="1:17" x14ac:dyDescent="0.3">
      <c r="A4" s="28" t="s">
        <v>56</v>
      </c>
      <c r="B4" s="29" t="s">
        <v>51</v>
      </c>
      <c r="C4" s="30">
        <v>44031</v>
      </c>
      <c r="D4" s="31" t="s">
        <v>25</v>
      </c>
      <c r="E4" s="32">
        <v>155</v>
      </c>
      <c r="F4" s="32">
        <v>158.0001</v>
      </c>
      <c r="G4" s="32">
        <v>167.0001</v>
      </c>
      <c r="H4" s="32">
        <v>152</v>
      </c>
      <c r="I4" s="32"/>
      <c r="J4" s="32"/>
      <c r="K4" s="33">
        <v>4</v>
      </c>
      <c r="L4" s="33">
        <v>632.00019999999995</v>
      </c>
      <c r="M4" s="34">
        <v>158.00004999999999</v>
      </c>
      <c r="N4" s="35">
        <v>11</v>
      </c>
      <c r="O4" s="36">
        <v>169.00004999999999</v>
      </c>
    </row>
    <row r="5" spans="1:17" x14ac:dyDescent="0.3">
      <c r="A5" s="28" t="s">
        <v>56</v>
      </c>
      <c r="B5" s="29" t="s">
        <v>51</v>
      </c>
      <c r="C5" s="30">
        <v>44040</v>
      </c>
      <c r="D5" s="31" t="s">
        <v>25</v>
      </c>
      <c r="E5" s="32">
        <v>145</v>
      </c>
      <c r="F5" s="32">
        <v>146</v>
      </c>
      <c r="G5" s="32">
        <v>146</v>
      </c>
      <c r="H5" s="32"/>
      <c r="I5" s="32"/>
      <c r="J5" s="32"/>
      <c r="K5" s="33">
        <v>3</v>
      </c>
      <c r="L5" s="33">
        <v>437</v>
      </c>
      <c r="M5" s="34">
        <v>145.66666666666666</v>
      </c>
      <c r="N5" s="35">
        <v>4</v>
      </c>
      <c r="O5" s="36">
        <v>149.66666666666666</v>
      </c>
    </row>
    <row r="6" spans="1:17" x14ac:dyDescent="0.3">
      <c r="A6" s="28" t="s">
        <v>56</v>
      </c>
      <c r="B6" s="29" t="s">
        <v>51</v>
      </c>
      <c r="C6" s="30">
        <v>44068</v>
      </c>
      <c r="D6" s="31" t="s">
        <v>25</v>
      </c>
      <c r="E6" s="32">
        <v>167</v>
      </c>
      <c r="F6" s="32">
        <v>174</v>
      </c>
      <c r="G6" s="32">
        <v>173</v>
      </c>
      <c r="H6" s="32"/>
      <c r="I6" s="32"/>
      <c r="J6" s="32"/>
      <c r="K6" s="33">
        <v>3</v>
      </c>
      <c r="L6" s="33">
        <v>514</v>
      </c>
      <c r="M6" s="34">
        <v>171.33333333333334</v>
      </c>
      <c r="N6" s="35">
        <v>7</v>
      </c>
      <c r="O6" s="36">
        <v>178.33333333333334</v>
      </c>
    </row>
    <row r="7" spans="1:17" x14ac:dyDescent="0.3">
      <c r="A7" s="28" t="s">
        <v>56</v>
      </c>
      <c r="B7" s="29" t="s">
        <v>51</v>
      </c>
      <c r="C7" s="30">
        <v>44094</v>
      </c>
      <c r="D7" s="31" t="s">
        <v>25</v>
      </c>
      <c r="E7" s="32">
        <v>179</v>
      </c>
      <c r="F7" s="32">
        <v>169</v>
      </c>
      <c r="G7" s="32">
        <v>172</v>
      </c>
      <c r="H7" s="32">
        <v>164</v>
      </c>
      <c r="I7" s="32">
        <v>191</v>
      </c>
      <c r="J7" s="32">
        <v>186</v>
      </c>
      <c r="K7" s="33">
        <v>6</v>
      </c>
      <c r="L7" s="33">
        <v>1061</v>
      </c>
      <c r="M7" s="34">
        <v>176.83333333333334</v>
      </c>
      <c r="N7" s="35">
        <v>30</v>
      </c>
      <c r="O7" s="36">
        <v>206.83333333333334</v>
      </c>
    </row>
    <row r="10" spans="1:17" x14ac:dyDescent="0.3">
      <c r="K10" s="16">
        <f>SUM(K2:K9)</f>
        <v>24</v>
      </c>
      <c r="L10" s="16">
        <f>SUM(L2:L9)</f>
        <v>4042.0001999999999</v>
      </c>
      <c r="M10" s="22">
        <f>SUM(L10/K10)</f>
        <v>168.416675</v>
      </c>
      <c r="N10" s="16">
        <f>SUM(N2:N9)</f>
        <v>61</v>
      </c>
      <c r="O10" s="22">
        <f>SUM(M10+N10)</f>
        <v>229.416675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1_2"/>
    <protectedRange algorithmName="SHA-512" hashValue="ON39YdpmFHfN9f47KpiRvqrKx0V9+erV1CNkpWzYhW/Qyc6aT8rEyCrvauWSYGZK2ia3o7vd3akF07acHAFpOA==" saltValue="yVW9XmDwTqEnmpSGai0KYg==" spinCount="100000" sqref="E2:J2" name="Range1_4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C2" name="Range1_1_2_1"/>
    <protectedRange algorithmName="SHA-512" hashValue="ON39YdpmFHfN9f47KpiRvqrKx0V9+erV1CNkpWzYhW/Qyc6aT8rEyCrvauWSYGZK2ia3o7vd3akF07acHAFpOA==" saltValue="yVW9XmDwTqEnmpSGai0KYg==" spinCount="100000" sqref="B3:C3" name="Range1_1_2_4_1_1_2"/>
    <protectedRange algorithmName="SHA-512" hashValue="ON39YdpmFHfN9f47KpiRvqrKx0V9+erV1CNkpWzYhW/Qyc6aT8rEyCrvauWSYGZK2ia3o7vd3akF07acHAFpOA==" saltValue="yVW9XmDwTqEnmpSGai0KYg==" spinCount="100000" sqref="D3" name="Range1_1_1_2_3_1_1_2"/>
    <protectedRange algorithmName="SHA-512" hashValue="ON39YdpmFHfN9f47KpiRvqrKx0V9+erV1CNkpWzYhW/Qyc6aT8rEyCrvauWSYGZK2ia3o7vd3akF07acHAFpOA==" saltValue="yVW9XmDwTqEnmpSGai0KYg==" spinCount="100000" sqref="E3:J3" name="Range1_4_4_1_1_2"/>
    <protectedRange algorithmName="SHA-512" hashValue="ON39YdpmFHfN9f47KpiRvqrKx0V9+erV1CNkpWzYhW/Qyc6aT8rEyCrvauWSYGZK2ia3o7vd3akF07acHAFpOA==" saltValue="yVW9XmDwTqEnmpSGai0KYg==" spinCount="100000" sqref="B4:C4" name="Range1_1_2_4_1_1"/>
    <protectedRange algorithmName="SHA-512" hashValue="ON39YdpmFHfN9f47KpiRvqrKx0V9+erV1CNkpWzYhW/Qyc6aT8rEyCrvauWSYGZK2ia3o7vd3akF07acHAFpOA==" saltValue="yVW9XmDwTqEnmpSGai0KYg==" spinCount="100000" sqref="D4" name="Range1_1_1_2_3_1_1"/>
    <protectedRange algorithmName="SHA-512" hashValue="ON39YdpmFHfN9f47KpiRvqrKx0V9+erV1CNkpWzYhW/Qyc6aT8rEyCrvauWSYGZK2ia3o7vd3akF07acHAFpOA==" saltValue="yVW9XmDwTqEnmpSGai0KYg==" spinCount="100000" sqref="E4:J4" name="Range1_4_4_1_1"/>
    <protectedRange algorithmName="SHA-512" hashValue="ON39YdpmFHfN9f47KpiRvqrKx0V9+erV1CNkpWzYhW/Qyc6aT8rEyCrvauWSYGZK2ia3o7vd3akF07acHAFpOA==" saltValue="yVW9XmDwTqEnmpSGai0KYg==" spinCount="100000" sqref="B5:C5" name="Range1_1_2_4_1_1_1"/>
    <protectedRange algorithmName="SHA-512" hashValue="ON39YdpmFHfN9f47KpiRvqrKx0V9+erV1CNkpWzYhW/Qyc6aT8rEyCrvauWSYGZK2ia3o7vd3akF07acHAFpOA==" saltValue="yVW9XmDwTqEnmpSGai0KYg==" spinCount="100000" sqref="D5" name="Range1_1_1_2_3_1_1_1"/>
    <protectedRange algorithmName="SHA-512" hashValue="ON39YdpmFHfN9f47KpiRvqrKx0V9+erV1CNkpWzYhW/Qyc6aT8rEyCrvauWSYGZK2ia3o7vd3akF07acHAFpOA==" saltValue="yVW9XmDwTqEnmpSGai0KYg==" spinCount="100000" sqref="E5:J5" name="Range1_4_4_1_1_1"/>
    <protectedRange algorithmName="SHA-512" hashValue="ON39YdpmFHfN9f47KpiRvqrKx0V9+erV1CNkpWzYhW/Qyc6aT8rEyCrvauWSYGZK2ia3o7vd3akF07acHAFpOA==" saltValue="yVW9XmDwTqEnmpSGai0KYg==" spinCount="100000" sqref="B6:C6" name="Range1_1_2_4_1_1_3"/>
    <protectedRange algorithmName="SHA-512" hashValue="ON39YdpmFHfN9f47KpiRvqrKx0V9+erV1CNkpWzYhW/Qyc6aT8rEyCrvauWSYGZK2ia3o7vd3akF07acHAFpOA==" saltValue="yVW9XmDwTqEnmpSGai0KYg==" spinCount="100000" sqref="D6" name="Range1_1_1_2_3_1_1_3"/>
    <protectedRange algorithmName="SHA-512" hashValue="ON39YdpmFHfN9f47KpiRvqrKx0V9+erV1CNkpWzYhW/Qyc6aT8rEyCrvauWSYGZK2ia3o7vd3akF07acHAFpOA==" saltValue="yVW9XmDwTqEnmpSGai0KYg==" spinCount="100000" sqref="E6:J6" name="Range1_4_4_1_1_3"/>
    <protectedRange algorithmName="SHA-512" hashValue="ON39YdpmFHfN9f47KpiRvqrKx0V9+erV1CNkpWzYhW/Qyc6aT8rEyCrvauWSYGZK2ia3o7vd3akF07acHAFpOA==" saltValue="yVW9XmDwTqEnmpSGai0KYg==" spinCount="100000" sqref="B7:C7" name="Range1_1_2_4_1_1_4"/>
    <protectedRange algorithmName="SHA-512" hashValue="ON39YdpmFHfN9f47KpiRvqrKx0V9+erV1CNkpWzYhW/Qyc6aT8rEyCrvauWSYGZK2ia3o7vd3akF07acHAFpOA==" saltValue="yVW9XmDwTqEnmpSGai0KYg==" spinCount="100000" sqref="D7" name="Range1_1_1_2_3_1_1_4"/>
    <protectedRange algorithmName="SHA-512" hashValue="ON39YdpmFHfN9f47KpiRvqrKx0V9+erV1CNkpWzYhW/Qyc6aT8rEyCrvauWSYGZK2ia3o7vd3akF07acHAFpOA==" saltValue="yVW9XmDwTqEnmpSGai0KYg==" spinCount="100000" sqref="E7:J7" name="Range1_4_4_1_1_4"/>
  </protectedRanges>
  <conditionalFormatting sqref="F2">
    <cfRule type="top10" dxfId="263" priority="35" rank="1"/>
  </conditionalFormatting>
  <conditionalFormatting sqref="H2">
    <cfRule type="top10" dxfId="262" priority="34" rank="1"/>
  </conditionalFormatting>
  <conditionalFormatting sqref="G2">
    <cfRule type="top10" dxfId="261" priority="32" rank="1"/>
  </conditionalFormatting>
  <conditionalFormatting sqref="I2">
    <cfRule type="top10" dxfId="260" priority="33" rank="1"/>
  </conditionalFormatting>
  <conditionalFormatting sqref="J2">
    <cfRule type="top10" dxfId="259" priority="31" rank="1"/>
  </conditionalFormatting>
  <conditionalFormatting sqref="E2">
    <cfRule type="top10" dxfId="258" priority="36" rank="1"/>
  </conditionalFormatting>
  <conditionalFormatting sqref="E3">
    <cfRule type="top10" dxfId="257" priority="30" rank="1"/>
  </conditionalFormatting>
  <conditionalFormatting sqref="F3">
    <cfRule type="top10" dxfId="256" priority="29" rank="1"/>
  </conditionalFormatting>
  <conditionalFormatting sqref="G3">
    <cfRule type="top10" dxfId="255" priority="28" rank="1"/>
  </conditionalFormatting>
  <conditionalFormatting sqref="H3">
    <cfRule type="top10" dxfId="254" priority="27" rank="1"/>
  </conditionalFormatting>
  <conditionalFormatting sqref="I3">
    <cfRule type="top10" dxfId="253" priority="26" rank="1"/>
  </conditionalFormatting>
  <conditionalFormatting sqref="J3">
    <cfRule type="top10" dxfId="252" priority="25" rank="1"/>
  </conditionalFormatting>
  <conditionalFormatting sqref="E4">
    <cfRule type="top10" dxfId="251" priority="24" rank="1"/>
  </conditionalFormatting>
  <conditionalFormatting sqref="F4">
    <cfRule type="top10" dxfId="250" priority="23" rank="1"/>
  </conditionalFormatting>
  <conditionalFormatting sqref="G4">
    <cfRule type="top10" dxfId="249" priority="22" rank="1"/>
  </conditionalFormatting>
  <conditionalFormatting sqref="H4">
    <cfRule type="top10" dxfId="248" priority="21" rank="1"/>
  </conditionalFormatting>
  <conditionalFormatting sqref="I4">
    <cfRule type="top10" dxfId="247" priority="20" rank="1"/>
  </conditionalFormatting>
  <conditionalFormatting sqref="J4">
    <cfRule type="top10" dxfId="246" priority="19" rank="1"/>
  </conditionalFormatting>
  <conditionalFormatting sqref="E5">
    <cfRule type="top10" dxfId="245" priority="18" rank="1"/>
  </conditionalFormatting>
  <conditionalFormatting sqref="F5">
    <cfRule type="top10" dxfId="244" priority="17" rank="1"/>
  </conditionalFormatting>
  <conditionalFormatting sqref="G5">
    <cfRule type="top10" dxfId="243" priority="16" rank="1"/>
  </conditionalFormatting>
  <conditionalFormatting sqref="H5">
    <cfRule type="top10" dxfId="242" priority="15" rank="1"/>
  </conditionalFormatting>
  <conditionalFormatting sqref="I5">
    <cfRule type="top10" dxfId="241" priority="14" rank="1"/>
  </conditionalFormatting>
  <conditionalFormatting sqref="J5">
    <cfRule type="top10" dxfId="240" priority="13" rank="1"/>
  </conditionalFormatting>
  <conditionalFormatting sqref="E6">
    <cfRule type="top10" dxfId="239" priority="12" rank="1"/>
  </conditionalFormatting>
  <conditionalFormatting sqref="F6">
    <cfRule type="top10" dxfId="238" priority="11" rank="1"/>
  </conditionalFormatting>
  <conditionalFormatting sqref="G6">
    <cfRule type="top10" dxfId="237" priority="10" rank="1"/>
  </conditionalFormatting>
  <conditionalFormatting sqref="H6">
    <cfRule type="top10" dxfId="236" priority="9" rank="1"/>
  </conditionalFormatting>
  <conditionalFormatting sqref="I6">
    <cfRule type="top10" dxfId="235" priority="8" rank="1"/>
  </conditionalFormatting>
  <conditionalFormatting sqref="J6">
    <cfRule type="top10" dxfId="234" priority="7" rank="1"/>
  </conditionalFormatting>
  <conditionalFormatting sqref="E7">
    <cfRule type="top10" dxfId="233" priority="6" rank="1"/>
  </conditionalFormatting>
  <conditionalFormatting sqref="F7">
    <cfRule type="top10" dxfId="232" priority="5" rank="1"/>
  </conditionalFormatting>
  <conditionalFormatting sqref="G7">
    <cfRule type="top10" dxfId="231" priority="4" rank="1"/>
  </conditionalFormatting>
  <conditionalFormatting sqref="H7">
    <cfRule type="top10" dxfId="230" priority="3" rank="1"/>
  </conditionalFormatting>
  <conditionalFormatting sqref="I7">
    <cfRule type="top10" dxfId="229" priority="2" rank="1"/>
  </conditionalFormatting>
  <conditionalFormatting sqref="J7">
    <cfRule type="top10" dxfId="228" priority="1" rank="1"/>
  </conditionalFormatting>
  <hyperlinks>
    <hyperlink ref="Q1" location="'Georgia 2020 Ranking'!A1" display="Return to Rankings" xr:uid="{1E6EF963-1878-48C3-B116-FC799A9607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4E9577-8B14-41EA-A364-06A8E0288D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3DF0E76-DB55-41D3-ACF3-E6656E28BBEC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  <x14:dataValidation type="list" allowBlank="1" showInputMessage="1" showErrorMessage="1" xr:uid="{530DC2F4-04CB-4287-ACD7-AE7FCF2ED9E1}">
          <x14:formula1>
            <xm:f>'C:\Users\abra2\AppData\Local\Packages\Microsoft.MicrosoftEdge_8wekyb3d8bbwe\TempState\Downloads\[ABRA GA CLUB MATCH 2162020 (3).xlsm]DATA'!#REF!</xm:f>
          </x14:formula1>
          <xm:sqref>D2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17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21"/>
    <col min="15" max="15" width="9.109375" style="2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7" t="s">
        <v>17</v>
      </c>
      <c r="B2" s="8" t="s">
        <v>20</v>
      </c>
      <c r="C2" s="9">
        <v>43849</v>
      </c>
      <c r="D2" s="10" t="s">
        <v>25</v>
      </c>
      <c r="E2" s="11">
        <v>169</v>
      </c>
      <c r="F2" s="11">
        <v>185</v>
      </c>
      <c r="G2" s="11">
        <v>174</v>
      </c>
      <c r="H2" s="11">
        <v>171</v>
      </c>
      <c r="I2" s="11"/>
      <c r="J2" s="11"/>
      <c r="K2" s="12">
        <v>4</v>
      </c>
      <c r="L2" s="12">
        <v>699</v>
      </c>
      <c r="M2" s="13">
        <v>174.75</v>
      </c>
      <c r="N2" s="14">
        <v>8</v>
      </c>
      <c r="O2" s="15">
        <v>182.75</v>
      </c>
    </row>
    <row r="3" spans="1:17" x14ac:dyDescent="0.3">
      <c r="A3" s="28" t="s">
        <v>17</v>
      </c>
      <c r="B3" s="29" t="s">
        <v>20</v>
      </c>
      <c r="C3" s="30">
        <v>43877</v>
      </c>
      <c r="D3" s="31" t="s">
        <v>25</v>
      </c>
      <c r="E3" s="32">
        <v>173</v>
      </c>
      <c r="F3" s="32">
        <v>170</v>
      </c>
      <c r="G3" s="32">
        <v>182</v>
      </c>
      <c r="H3" s="32">
        <v>173</v>
      </c>
      <c r="I3" s="32"/>
      <c r="J3" s="32"/>
      <c r="K3" s="33">
        <v>4</v>
      </c>
      <c r="L3" s="33">
        <v>698</v>
      </c>
      <c r="M3" s="34">
        <v>174.5</v>
      </c>
      <c r="N3" s="35">
        <v>11</v>
      </c>
      <c r="O3" s="36">
        <v>185.5</v>
      </c>
    </row>
    <row r="4" spans="1:17" x14ac:dyDescent="0.3">
      <c r="A4" s="28" t="s">
        <v>17</v>
      </c>
      <c r="B4" s="29" t="s">
        <v>20</v>
      </c>
      <c r="C4" s="30">
        <v>43905</v>
      </c>
      <c r="D4" s="31" t="s">
        <v>25</v>
      </c>
      <c r="E4" s="32">
        <v>140</v>
      </c>
      <c r="F4" s="32">
        <v>183</v>
      </c>
      <c r="G4" s="32">
        <v>173</v>
      </c>
      <c r="H4" s="32">
        <v>175</v>
      </c>
      <c r="I4" s="32"/>
      <c r="J4" s="32"/>
      <c r="K4" s="33">
        <v>4</v>
      </c>
      <c r="L4" s="33">
        <v>671</v>
      </c>
      <c r="M4" s="34">
        <v>167.75</v>
      </c>
      <c r="N4" s="35">
        <v>6</v>
      </c>
      <c r="O4" s="36">
        <v>173.75</v>
      </c>
    </row>
    <row r="5" spans="1:17" x14ac:dyDescent="0.3">
      <c r="A5" s="28" t="s">
        <v>55</v>
      </c>
      <c r="B5" s="29" t="s">
        <v>20</v>
      </c>
      <c r="C5" s="30">
        <v>43968</v>
      </c>
      <c r="D5" s="31" t="s">
        <v>25</v>
      </c>
      <c r="E5" s="32">
        <v>172</v>
      </c>
      <c r="F5" s="32">
        <v>162</v>
      </c>
      <c r="G5" s="32">
        <v>179</v>
      </c>
      <c r="H5" s="32">
        <v>176</v>
      </c>
      <c r="I5" s="32">
        <v>176</v>
      </c>
      <c r="J5" s="32">
        <v>178</v>
      </c>
      <c r="K5" s="33">
        <v>6</v>
      </c>
      <c r="L5" s="33">
        <v>1043</v>
      </c>
      <c r="M5" s="34">
        <v>173.83333333333334</v>
      </c>
      <c r="N5" s="35">
        <v>16</v>
      </c>
      <c r="O5" s="36">
        <v>189.83333333333334</v>
      </c>
    </row>
    <row r="6" spans="1:17" x14ac:dyDescent="0.3">
      <c r="A6" s="28" t="s">
        <v>55</v>
      </c>
      <c r="B6" s="29" t="s">
        <v>20</v>
      </c>
      <c r="C6" s="30">
        <v>44150</v>
      </c>
      <c r="D6" s="31" t="s">
        <v>25</v>
      </c>
      <c r="E6" s="32">
        <v>185</v>
      </c>
      <c r="F6" s="32">
        <v>189</v>
      </c>
      <c r="G6" s="32">
        <v>185</v>
      </c>
      <c r="H6" s="32">
        <v>185</v>
      </c>
      <c r="I6" s="32"/>
      <c r="J6" s="32"/>
      <c r="K6" s="33">
        <v>4</v>
      </c>
      <c r="L6" s="33">
        <v>744</v>
      </c>
      <c r="M6" s="34">
        <v>186</v>
      </c>
      <c r="N6" s="35">
        <v>5</v>
      </c>
      <c r="O6" s="36">
        <v>191</v>
      </c>
    </row>
    <row r="9" spans="1:17" x14ac:dyDescent="0.3">
      <c r="K9" s="16">
        <f>SUM(K2:K8)</f>
        <v>22</v>
      </c>
      <c r="L9" s="16">
        <f>SUM(L2:L8)</f>
        <v>3855</v>
      </c>
      <c r="M9" s="22">
        <f>SUM(L9/K9)</f>
        <v>175.22727272727272</v>
      </c>
      <c r="N9" s="16">
        <f>SUM(N2:N8)</f>
        <v>46</v>
      </c>
      <c r="O9" s="22">
        <f>SUM(M9+N9)</f>
        <v>221.22727272727272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28" t="s">
        <v>56</v>
      </c>
      <c r="B14" s="29" t="s">
        <v>20</v>
      </c>
      <c r="C14" s="30">
        <v>44094</v>
      </c>
      <c r="D14" s="31" t="s">
        <v>25</v>
      </c>
      <c r="E14" s="32">
        <v>164</v>
      </c>
      <c r="F14" s="32">
        <v>162</v>
      </c>
      <c r="G14" s="32">
        <v>165</v>
      </c>
      <c r="H14" s="32">
        <v>167</v>
      </c>
      <c r="I14" s="32">
        <v>169</v>
      </c>
      <c r="J14" s="32">
        <v>172</v>
      </c>
      <c r="K14" s="33">
        <v>6</v>
      </c>
      <c r="L14" s="33">
        <v>999</v>
      </c>
      <c r="M14" s="34">
        <v>166.5</v>
      </c>
      <c r="N14" s="35">
        <v>12</v>
      </c>
      <c r="O14" s="36">
        <v>178.5</v>
      </c>
    </row>
    <row r="17" spans="11:15" x14ac:dyDescent="0.3">
      <c r="K17" s="16">
        <f>SUM(K14:K16)</f>
        <v>6</v>
      </c>
      <c r="L17" s="16">
        <f>SUM(L14:L16)</f>
        <v>999</v>
      </c>
      <c r="M17" s="22">
        <f>SUM(L17/K17)</f>
        <v>166.5</v>
      </c>
      <c r="N17" s="16">
        <f>SUM(N14:N16)</f>
        <v>12</v>
      </c>
      <c r="O17" s="22">
        <f>SUM(M17+N17)</f>
        <v>178.5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3"/>
    <protectedRange algorithmName="SHA-512" hashValue="ON39YdpmFHfN9f47KpiRvqrKx0V9+erV1CNkpWzYhW/Qyc6aT8rEyCrvauWSYGZK2ia3o7vd3akF07acHAFpOA==" saltValue="yVW9XmDwTqEnmpSGai0KYg==" spinCount="100000" sqref="B3:C3" name="Range1_1_2_4_1"/>
    <protectedRange algorithmName="SHA-512" hashValue="ON39YdpmFHfN9f47KpiRvqrKx0V9+erV1CNkpWzYhW/Qyc6aT8rEyCrvauWSYGZK2ia3o7vd3akF07acHAFpOA==" saltValue="yVW9XmDwTqEnmpSGai0KYg==" spinCount="100000" sqref="D3" name="Range1_1_1_2_2_1"/>
    <protectedRange algorithmName="SHA-512" hashValue="ON39YdpmFHfN9f47KpiRvqrKx0V9+erV1CNkpWzYhW/Qyc6aT8rEyCrvauWSYGZK2ia3o7vd3akF07acHAFpOA==" saltValue="yVW9XmDwTqEnmpSGai0KYg==" spinCount="100000" sqref="E3:J3" name="Range1_4_3_1"/>
    <protectedRange algorithmName="SHA-512" hashValue="ON39YdpmFHfN9f47KpiRvqrKx0V9+erV1CNkpWzYhW/Qyc6aT8rEyCrvauWSYGZK2ia3o7vd3akF07acHAFpOA==" saltValue="yVW9XmDwTqEnmpSGai0KYg==" spinCount="100000" sqref="B4" name="Range1_1_2"/>
    <protectedRange algorithmName="SHA-512" hashValue="ON39YdpmFHfN9f47KpiRvqrKx0V9+erV1CNkpWzYhW/Qyc6aT8rEyCrvauWSYGZK2ia3o7vd3akF07acHAFpOA==" saltValue="yVW9XmDwTqEnmpSGai0KYg==" spinCount="100000" sqref="E4:J4" name="Range1_4"/>
    <protectedRange algorithmName="SHA-512" hashValue="ON39YdpmFHfN9f47KpiRvqrKx0V9+erV1CNkpWzYhW/Qyc6aT8rEyCrvauWSYGZK2ia3o7vd3akF07acHAFpOA==" saltValue="yVW9XmDwTqEnmpSGai0KYg==" spinCount="100000" sqref="D4" name="Range1_1_1_2_1"/>
    <protectedRange algorithmName="SHA-512" hashValue="ON39YdpmFHfN9f47KpiRvqrKx0V9+erV1CNkpWzYhW/Qyc6aT8rEyCrvauWSYGZK2ia3o7vd3akF07acHAFpOA==" saltValue="yVW9XmDwTqEnmpSGai0KYg==" spinCount="100000" sqref="C4" name="Range1_1_2_1"/>
    <protectedRange algorithmName="SHA-512" hashValue="ON39YdpmFHfN9f47KpiRvqrKx0V9+erV1CNkpWzYhW/Qyc6aT8rEyCrvauWSYGZK2ia3o7vd3akF07acHAFpOA==" saltValue="yVW9XmDwTqEnmpSGai0KYg==" spinCount="100000" sqref="B5:C5" name="Range1_1_2_8"/>
    <protectedRange algorithmName="SHA-512" hashValue="ON39YdpmFHfN9f47KpiRvqrKx0V9+erV1CNkpWzYhW/Qyc6aT8rEyCrvauWSYGZK2ia3o7vd3akF07acHAFpOA==" saltValue="yVW9XmDwTqEnmpSGai0KYg==" spinCount="100000" sqref="D5" name="Range1_1_1_2_7"/>
    <protectedRange algorithmName="SHA-512" hashValue="ON39YdpmFHfN9f47KpiRvqrKx0V9+erV1CNkpWzYhW/Qyc6aT8rEyCrvauWSYGZK2ia3o7vd3akF07acHAFpOA==" saltValue="yVW9XmDwTqEnmpSGai0KYg==" spinCount="100000" sqref="E5:J5" name="Range1_4_8"/>
    <protectedRange algorithmName="SHA-512" hashValue="ON39YdpmFHfN9f47KpiRvqrKx0V9+erV1CNkpWzYhW/Qyc6aT8rEyCrvauWSYGZK2ia3o7vd3akF07acHAFpOA==" saltValue="yVW9XmDwTqEnmpSGai0KYg==" spinCount="100000" sqref="B14:C14" name="Range1_1_2_4_1_1_4_1"/>
    <protectedRange algorithmName="SHA-512" hashValue="ON39YdpmFHfN9f47KpiRvqrKx0V9+erV1CNkpWzYhW/Qyc6aT8rEyCrvauWSYGZK2ia3o7vd3akF07acHAFpOA==" saltValue="yVW9XmDwTqEnmpSGai0KYg==" spinCount="100000" sqref="D14" name="Range1_1_1_2_3_1_1_4_1"/>
    <protectedRange algorithmName="SHA-512" hashValue="ON39YdpmFHfN9f47KpiRvqrKx0V9+erV1CNkpWzYhW/Qyc6aT8rEyCrvauWSYGZK2ia3o7vd3akF07acHAFpOA==" saltValue="yVW9XmDwTqEnmpSGai0KYg==" spinCount="100000" sqref="E14:J14" name="Range1_4_4_1_1_4_1"/>
    <protectedRange algorithmName="SHA-512" hashValue="ON39YdpmFHfN9f47KpiRvqrKx0V9+erV1CNkpWzYhW/Qyc6aT8rEyCrvauWSYGZK2ia3o7vd3akF07acHAFpOA==" saltValue="yVW9XmDwTqEnmpSGai0KYg==" spinCount="100000" sqref="B6:C6" name="Range1_1_2_8_1_1_1"/>
    <protectedRange algorithmName="SHA-512" hashValue="ON39YdpmFHfN9f47KpiRvqrKx0V9+erV1CNkpWzYhW/Qyc6aT8rEyCrvauWSYGZK2ia3o7vd3akF07acHAFpOA==" saltValue="yVW9XmDwTqEnmpSGai0KYg==" spinCount="100000" sqref="D6" name="Range1_1_1_2_7_1_1_1"/>
    <protectedRange algorithmName="SHA-512" hashValue="ON39YdpmFHfN9f47KpiRvqrKx0V9+erV1CNkpWzYhW/Qyc6aT8rEyCrvauWSYGZK2ia3o7vd3akF07acHAFpOA==" saltValue="yVW9XmDwTqEnmpSGai0KYg==" spinCount="100000" sqref="E6:J6" name="Range1_4_8_1_1_1"/>
  </protectedRanges>
  <conditionalFormatting sqref="E2">
    <cfRule type="top10" dxfId="227" priority="55" rank="1"/>
  </conditionalFormatting>
  <conditionalFormatting sqref="F2">
    <cfRule type="top10" dxfId="226" priority="56" rank="1"/>
  </conditionalFormatting>
  <conditionalFormatting sqref="G2">
    <cfRule type="top10" dxfId="225" priority="57" rank="1"/>
  </conditionalFormatting>
  <conditionalFormatting sqref="H2">
    <cfRule type="top10" dxfId="224" priority="58" rank="1"/>
  </conditionalFormatting>
  <conditionalFormatting sqref="I2">
    <cfRule type="top10" dxfId="223" priority="59" rank="1"/>
  </conditionalFormatting>
  <conditionalFormatting sqref="J2">
    <cfRule type="top10" dxfId="222" priority="60" rank="1"/>
  </conditionalFormatting>
  <conditionalFormatting sqref="E3">
    <cfRule type="top10" dxfId="221" priority="49" rank="1"/>
  </conditionalFormatting>
  <conditionalFormatting sqref="F3">
    <cfRule type="top10" dxfId="220" priority="50" rank="1"/>
  </conditionalFormatting>
  <conditionalFormatting sqref="G3">
    <cfRule type="top10" dxfId="219" priority="51" rank="1"/>
  </conditionalFormatting>
  <conditionalFormatting sqref="H3">
    <cfRule type="top10" dxfId="218" priority="52" rank="1"/>
  </conditionalFormatting>
  <conditionalFormatting sqref="I3">
    <cfRule type="top10" dxfId="217" priority="53" rank="1"/>
  </conditionalFormatting>
  <conditionalFormatting sqref="J3">
    <cfRule type="top10" dxfId="216" priority="54" rank="1"/>
  </conditionalFormatting>
  <conditionalFormatting sqref="E4">
    <cfRule type="top10" dxfId="215" priority="43" rank="1"/>
  </conditionalFormatting>
  <conditionalFormatting sqref="F4">
    <cfRule type="top10" dxfId="214" priority="44" rank="1"/>
  </conditionalFormatting>
  <conditionalFormatting sqref="G4">
    <cfRule type="top10" dxfId="213" priority="45" rank="1"/>
  </conditionalFormatting>
  <conditionalFormatting sqref="H4">
    <cfRule type="top10" dxfId="212" priority="46" rank="1"/>
  </conditionalFormatting>
  <conditionalFormatting sqref="I4">
    <cfRule type="top10" dxfId="211" priority="47" rank="1"/>
  </conditionalFormatting>
  <conditionalFormatting sqref="J4">
    <cfRule type="top10" dxfId="210" priority="48" rank="1"/>
  </conditionalFormatting>
  <conditionalFormatting sqref="E5">
    <cfRule type="top10" dxfId="209" priority="37" rank="1"/>
  </conditionalFormatting>
  <conditionalFormatting sqref="F5">
    <cfRule type="top10" dxfId="208" priority="38" rank="1"/>
  </conditionalFormatting>
  <conditionalFormatting sqref="G5">
    <cfRule type="top10" dxfId="207" priority="39" rank="1"/>
  </conditionalFormatting>
  <conditionalFormatting sqref="H5">
    <cfRule type="top10" dxfId="206" priority="40" rank="1"/>
  </conditionalFormatting>
  <conditionalFormatting sqref="I5">
    <cfRule type="top10" dxfId="205" priority="41" rank="1"/>
  </conditionalFormatting>
  <conditionalFormatting sqref="J5">
    <cfRule type="top10" dxfId="204" priority="42" rank="1"/>
  </conditionalFormatting>
  <conditionalFormatting sqref="E14">
    <cfRule type="top10" dxfId="203" priority="12" rank="1"/>
  </conditionalFormatting>
  <conditionalFormatting sqref="F14">
    <cfRule type="top10" dxfId="202" priority="11" rank="1"/>
  </conditionalFormatting>
  <conditionalFormatting sqref="G14">
    <cfRule type="top10" dxfId="201" priority="10" rank="1"/>
  </conditionalFormatting>
  <conditionalFormatting sqref="H14">
    <cfRule type="top10" dxfId="200" priority="9" rank="1"/>
  </conditionalFormatting>
  <conditionalFormatting sqref="I14">
    <cfRule type="top10" dxfId="199" priority="8" rank="1"/>
  </conditionalFormatting>
  <conditionalFormatting sqref="J14">
    <cfRule type="top10" dxfId="198" priority="7" rank="1"/>
  </conditionalFormatting>
  <conditionalFormatting sqref="E6">
    <cfRule type="top10" dxfId="197" priority="6" rank="1"/>
  </conditionalFormatting>
  <conditionalFormatting sqref="F6">
    <cfRule type="top10" dxfId="196" priority="5" rank="1"/>
  </conditionalFormatting>
  <conditionalFormatting sqref="G6">
    <cfRule type="top10" dxfId="195" priority="4" rank="1"/>
  </conditionalFormatting>
  <conditionalFormatting sqref="H6">
    <cfRule type="top10" dxfId="194" priority="3" rank="1"/>
  </conditionalFormatting>
  <conditionalFormatting sqref="I6">
    <cfRule type="top10" dxfId="193" priority="2" rank="1"/>
  </conditionalFormatting>
  <conditionalFormatting sqref="J6">
    <cfRule type="top10" dxfId="192" priority="1" rank="1"/>
  </conditionalFormatting>
  <hyperlinks>
    <hyperlink ref="Q1" location="'Georgia 2020 Ranking'!A1" display="Return to Rankings" xr:uid="{54DA6D37-E90C-4398-BCF7-E2E7C695BC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  <x14:dataValidation type="list" allowBlank="1" showInputMessage="1" showErrorMessage="1" xr:uid="{3FF655CE-2E6A-4CD1-B30F-D01EC526EC5E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  <x14:dataValidation type="list" allowBlank="1" showInputMessage="1" showErrorMessage="1" xr:uid="{E3D742D3-F400-46C5-B0BC-44D41A3B9519}">
          <x14:formula1>
            <xm:f>'C:\Users\abra2\AppData\Local\Packages\Microsoft.MicrosoftEdge_8wekyb3d8bbwe\TempState\Downloads\[ABRA GA CLUB MATCH 2162020 (3).xlsm]DATA'!#REF!</xm:f>
          </x14:formula1>
          <xm:sqref>B3 D3:D4</xm:sqref>
        </x14:dataValidation>
        <x14:dataValidation type="list" allowBlank="1" showInputMessage="1" showErrorMessage="1" xr:uid="{1FBAC66A-F019-4BB5-941A-B4C6DC9F2911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681A-AAAD-4606-B25E-6974AC2B692E}">
  <dimension ref="A1:Q7"/>
  <sheetViews>
    <sheetView workbookViewId="0">
      <selection activeCell="A4" sqref="A4:O4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28" t="s">
        <v>52</v>
      </c>
      <c r="B2" s="29" t="s">
        <v>54</v>
      </c>
      <c r="C2" s="30">
        <v>43968</v>
      </c>
      <c r="D2" s="31" t="s">
        <v>25</v>
      </c>
      <c r="E2" s="32">
        <v>190</v>
      </c>
      <c r="F2" s="32">
        <v>196</v>
      </c>
      <c r="G2" s="32">
        <v>188</v>
      </c>
      <c r="H2" s="32">
        <v>188</v>
      </c>
      <c r="I2" s="32">
        <v>194</v>
      </c>
      <c r="J2" s="32">
        <v>195</v>
      </c>
      <c r="K2" s="33">
        <v>6</v>
      </c>
      <c r="L2" s="33">
        <v>1151</v>
      </c>
      <c r="M2" s="34">
        <v>191.83333333333334</v>
      </c>
      <c r="N2" s="35">
        <v>30</v>
      </c>
      <c r="O2" s="36">
        <v>221.83333333333334</v>
      </c>
    </row>
    <row r="3" spans="1:17" x14ac:dyDescent="0.3">
      <c r="A3" s="28" t="s">
        <v>52</v>
      </c>
      <c r="B3" s="29" t="s">
        <v>54</v>
      </c>
      <c r="C3" s="30">
        <v>44094</v>
      </c>
      <c r="D3" s="31" t="s">
        <v>25</v>
      </c>
      <c r="E3" s="32">
        <v>191</v>
      </c>
      <c r="F3" s="32">
        <v>193</v>
      </c>
      <c r="G3" s="32">
        <v>189</v>
      </c>
      <c r="H3" s="32">
        <v>195</v>
      </c>
      <c r="I3" s="32">
        <v>195</v>
      </c>
      <c r="J3" s="32">
        <v>190</v>
      </c>
      <c r="K3" s="33">
        <v>6</v>
      </c>
      <c r="L3" s="33">
        <v>1153</v>
      </c>
      <c r="M3" s="34">
        <v>192.16666666666666</v>
      </c>
      <c r="N3" s="35">
        <v>12</v>
      </c>
      <c r="O3" s="36">
        <v>204.16666666666666</v>
      </c>
    </row>
    <row r="4" spans="1:17" x14ac:dyDescent="0.3">
      <c r="A4" s="28" t="s">
        <v>52</v>
      </c>
      <c r="B4" s="29" t="s">
        <v>54</v>
      </c>
      <c r="C4" s="30">
        <v>44150</v>
      </c>
      <c r="D4" s="31" t="s">
        <v>25</v>
      </c>
      <c r="E4" s="32">
        <v>195</v>
      </c>
      <c r="F4" s="32">
        <v>194</v>
      </c>
      <c r="G4" s="32">
        <v>193</v>
      </c>
      <c r="H4" s="32">
        <v>194</v>
      </c>
      <c r="I4" s="32"/>
      <c r="J4" s="32"/>
      <c r="K4" s="33">
        <v>4</v>
      </c>
      <c r="L4" s="33">
        <v>776</v>
      </c>
      <c r="M4" s="34">
        <v>194</v>
      </c>
      <c r="N4" s="35">
        <v>13</v>
      </c>
      <c r="O4" s="36">
        <v>207</v>
      </c>
    </row>
    <row r="7" spans="1:17" x14ac:dyDescent="0.3">
      <c r="K7" s="16">
        <f>SUM(K2:K6)</f>
        <v>16</v>
      </c>
      <c r="L7" s="16">
        <f>SUM(L2:L6)</f>
        <v>3080</v>
      </c>
      <c r="M7" s="22">
        <f>SUM(L7/K7)</f>
        <v>192.5</v>
      </c>
      <c r="N7" s="16">
        <f>SUM(N2:N6)</f>
        <v>55</v>
      </c>
      <c r="O7" s="22">
        <f>SUM(M7+N7)</f>
        <v>247.5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7_1"/>
    <protectedRange algorithmName="SHA-512" hashValue="ON39YdpmFHfN9f47KpiRvqrKx0V9+erV1CNkpWzYhW/Qyc6aT8rEyCrvauWSYGZK2ia3o7vd3akF07acHAFpOA==" saltValue="yVW9XmDwTqEnmpSGai0KYg==" spinCount="100000" sqref="D2" name="Range1_1_1_2_6_1"/>
    <protectedRange algorithmName="SHA-512" hashValue="ON39YdpmFHfN9f47KpiRvqrKx0V9+erV1CNkpWzYhW/Qyc6aT8rEyCrvauWSYGZK2ia3o7vd3akF07acHAFpOA==" saltValue="yVW9XmDwTqEnmpSGai0KYg==" spinCount="100000" sqref="E2:J2" name="Range1_4_7_1"/>
    <protectedRange algorithmName="SHA-512" hashValue="ON39YdpmFHfN9f47KpiRvqrKx0V9+erV1CNkpWzYhW/Qyc6aT8rEyCrvauWSYGZK2ia3o7vd3akF07acHAFpOA==" saltValue="yVW9XmDwTqEnmpSGai0KYg==" spinCount="100000" sqref="B3:C3" name="Range1_1_2_6_1_1_5"/>
    <protectedRange algorithmName="SHA-512" hashValue="ON39YdpmFHfN9f47KpiRvqrKx0V9+erV1CNkpWzYhW/Qyc6aT8rEyCrvauWSYGZK2ia3o7vd3akF07acHAFpOA==" saltValue="yVW9XmDwTqEnmpSGai0KYg==" spinCount="100000" sqref="D3" name="Range1_1_1_2_5_1_1_5"/>
    <protectedRange algorithmName="SHA-512" hashValue="ON39YdpmFHfN9f47KpiRvqrKx0V9+erV1CNkpWzYhW/Qyc6aT8rEyCrvauWSYGZK2ia3o7vd3akF07acHAFpOA==" saltValue="yVW9XmDwTqEnmpSGai0KYg==" spinCount="100000" sqref="E3:J3" name="Range1_4_6_1_1_5"/>
    <protectedRange algorithmName="SHA-512" hashValue="ON39YdpmFHfN9f47KpiRvqrKx0V9+erV1CNkpWzYhW/Qyc6aT8rEyCrvauWSYGZK2ia3o7vd3akF07acHAFpOA==" saltValue="yVW9XmDwTqEnmpSGai0KYg==" spinCount="100000" sqref="B4:C4" name="Range1_1_2_6_1_1_7"/>
    <protectedRange algorithmName="SHA-512" hashValue="ON39YdpmFHfN9f47KpiRvqrKx0V9+erV1CNkpWzYhW/Qyc6aT8rEyCrvauWSYGZK2ia3o7vd3akF07acHAFpOA==" saltValue="yVW9XmDwTqEnmpSGai0KYg==" spinCount="100000" sqref="D4" name="Range1_1_1_2_5_1_1_7"/>
    <protectedRange algorithmName="SHA-512" hashValue="ON39YdpmFHfN9f47KpiRvqrKx0V9+erV1CNkpWzYhW/Qyc6aT8rEyCrvauWSYGZK2ia3o7vd3akF07acHAFpOA==" saltValue="yVW9XmDwTqEnmpSGai0KYg==" spinCount="100000" sqref="E4:J4" name="Range1_4_6_1_1_7"/>
  </protectedRanges>
  <conditionalFormatting sqref="E2">
    <cfRule type="top10" dxfId="191" priority="18" rank="1"/>
  </conditionalFormatting>
  <conditionalFormatting sqref="F2">
    <cfRule type="top10" dxfId="190" priority="17" rank="1"/>
  </conditionalFormatting>
  <conditionalFormatting sqref="G2">
    <cfRule type="top10" dxfId="189" priority="16" rank="1"/>
  </conditionalFormatting>
  <conditionalFormatting sqref="H2">
    <cfRule type="top10" dxfId="188" priority="15" rank="1"/>
  </conditionalFormatting>
  <conditionalFormatting sqref="I2">
    <cfRule type="top10" dxfId="187" priority="14" rank="1"/>
  </conditionalFormatting>
  <conditionalFormatting sqref="J2">
    <cfRule type="top10" dxfId="186" priority="13" rank="1"/>
  </conditionalFormatting>
  <conditionalFormatting sqref="E3">
    <cfRule type="top10" dxfId="185" priority="12" rank="1"/>
  </conditionalFormatting>
  <conditionalFormatting sqref="F3">
    <cfRule type="top10" dxfId="184" priority="11" rank="1"/>
  </conditionalFormatting>
  <conditionalFormatting sqref="G3">
    <cfRule type="top10" dxfId="183" priority="10" rank="1"/>
  </conditionalFormatting>
  <conditionalFormatting sqref="H3">
    <cfRule type="top10" dxfId="182" priority="9" rank="1"/>
  </conditionalFormatting>
  <conditionalFormatting sqref="I3">
    <cfRule type="top10" dxfId="181" priority="8" rank="1"/>
  </conditionalFormatting>
  <conditionalFormatting sqref="J3">
    <cfRule type="top10" dxfId="180" priority="7" rank="1"/>
  </conditionalFormatting>
  <conditionalFormatting sqref="E4">
    <cfRule type="top10" dxfId="179" priority="6" rank="1"/>
  </conditionalFormatting>
  <conditionalFormatting sqref="F4">
    <cfRule type="top10" dxfId="178" priority="5" rank="1"/>
  </conditionalFormatting>
  <conditionalFormatting sqref="G4">
    <cfRule type="top10" dxfId="177" priority="4" rank="1"/>
  </conditionalFormatting>
  <conditionalFormatting sqref="H4">
    <cfRule type="top10" dxfId="176" priority="3" rank="1"/>
  </conditionalFormatting>
  <conditionalFormatting sqref="I4">
    <cfRule type="top10" dxfId="175" priority="2" rank="1"/>
  </conditionalFormatting>
  <conditionalFormatting sqref="J4">
    <cfRule type="top10" dxfId="174" priority="1" rank="1"/>
  </conditionalFormatting>
  <hyperlinks>
    <hyperlink ref="Q1" location="'Georgia 2020 Ranking'!A1" display="Return to Rankings" xr:uid="{4237C756-9B83-4CB0-A9AC-EF111AAC4E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C8DFBD-3483-464B-A1BB-5102FEB983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CD465-7853-40F1-9E6B-827661F202D2}">
  <dimension ref="A1:Q14"/>
  <sheetViews>
    <sheetView workbookViewId="0">
      <selection activeCell="A11" sqref="A11:O1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21"/>
    <col min="15" max="15" width="8.88671875" style="2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28" t="s">
        <v>16</v>
      </c>
      <c r="B2" s="29" t="s">
        <v>43</v>
      </c>
      <c r="C2" s="30">
        <v>43905</v>
      </c>
      <c r="D2" s="31" t="s">
        <v>25</v>
      </c>
      <c r="E2" s="32">
        <v>192</v>
      </c>
      <c r="F2" s="32">
        <v>188</v>
      </c>
      <c r="G2" s="32">
        <v>184</v>
      </c>
      <c r="H2" s="32">
        <v>190</v>
      </c>
      <c r="I2" s="32"/>
      <c r="J2" s="32"/>
      <c r="K2" s="33">
        <v>4</v>
      </c>
      <c r="L2" s="33">
        <v>754</v>
      </c>
      <c r="M2" s="34">
        <v>188.5</v>
      </c>
      <c r="N2" s="35">
        <v>3</v>
      </c>
      <c r="O2" s="36">
        <v>191.5</v>
      </c>
    </row>
    <row r="3" spans="1:17" x14ac:dyDescent="0.3">
      <c r="A3" s="47" t="s">
        <v>57</v>
      </c>
      <c r="B3" s="48" t="s">
        <v>43</v>
      </c>
      <c r="C3" s="49">
        <v>44003</v>
      </c>
      <c r="D3" s="50" t="s">
        <v>25</v>
      </c>
      <c r="E3" s="51">
        <v>180</v>
      </c>
      <c r="F3" s="51">
        <v>185.001</v>
      </c>
      <c r="G3" s="51">
        <v>186</v>
      </c>
      <c r="H3" s="51">
        <v>192</v>
      </c>
      <c r="I3" s="51"/>
      <c r="J3" s="51"/>
      <c r="K3" s="52">
        <v>4</v>
      </c>
      <c r="L3" s="52">
        <v>743.00099999999998</v>
      </c>
      <c r="M3" s="53">
        <v>185.75024999999999</v>
      </c>
      <c r="N3" s="54">
        <v>8</v>
      </c>
      <c r="O3" s="55">
        <v>193.75024999999999</v>
      </c>
    </row>
    <row r="4" spans="1:17" x14ac:dyDescent="0.3">
      <c r="A4" s="28" t="s">
        <v>57</v>
      </c>
      <c r="B4" s="29" t="s">
        <v>43</v>
      </c>
      <c r="C4" s="30">
        <v>44012</v>
      </c>
      <c r="D4" s="31" t="s">
        <v>25</v>
      </c>
      <c r="E4" s="32">
        <v>194</v>
      </c>
      <c r="F4" s="32">
        <v>187</v>
      </c>
      <c r="G4" s="32">
        <v>195</v>
      </c>
      <c r="H4" s="32"/>
      <c r="I4" s="32"/>
      <c r="J4" s="32"/>
      <c r="K4" s="33">
        <v>3</v>
      </c>
      <c r="L4" s="33">
        <v>576</v>
      </c>
      <c r="M4" s="34">
        <v>192</v>
      </c>
      <c r="N4" s="35">
        <v>9</v>
      </c>
      <c r="O4" s="36">
        <v>201</v>
      </c>
    </row>
    <row r="5" spans="1:17" x14ac:dyDescent="0.3">
      <c r="A5" s="28" t="s">
        <v>57</v>
      </c>
      <c r="B5" s="29" t="s">
        <v>43</v>
      </c>
      <c r="C5" s="30">
        <v>44031</v>
      </c>
      <c r="D5" s="31" t="s">
        <v>25</v>
      </c>
      <c r="E5" s="32">
        <v>196</v>
      </c>
      <c r="F5" s="32">
        <v>189</v>
      </c>
      <c r="G5" s="32">
        <v>185</v>
      </c>
      <c r="H5" s="32">
        <v>184</v>
      </c>
      <c r="I5" s="32"/>
      <c r="J5" s="32"/>
      <c r="K5" s="33">
        <v>4</v>
      </c>
      <c r="L5" s="33">
        <v>754</v>
      </c>
      <c r="M5" s="34">
        <v>188.5</v>
      </c>
      <c r="N5" s="35">
        <v>9</v>
      </c>
      <c r="O5" s="36">
        <v>197.5</v>
      </c>
    </row>
    <row r="6" spans="1:17" x14ac:dyDescent="0.3">
      <c r="A6" s="28" t="s">
        <v>57</v>
      </c>
      <c r="B6" s="29" t="s">
        <v>43</v>
      </c>
      <c r="C6" s="30">
        <v>44040</v>
      </c>
      <c r="D6" s="31" t="s">
        <v>25</v>
      </c>
      <c r="E6" s="32">
        <v>191</v>
      </c>
      <c r="F6" s="32">
        <v>192</v>
      </c>
      <c r="G6" s="32">
        <v>197.0001</v>
      </c>
      <c r="H6" s="32"/>
      <c r="I6" s="32"/>
      <c r="J6" s="32"/>
      <c r="K6" s="33">
        <v>3</v>
      </c>
      <c r="L6" s="33">
        <v>580.00009999999997</v>
      </c>
      <c r="M6" s="34">
        <v>193.33336666666665</v>
      </c>
      <c r="N6" s="35">
        <v>6</v>
      </c>
      <c r="O6" s="36">
        <v>199.33336666666665</v>
      </c>
    </row>
    <row r="7" spans="1:17" x14ac:dyDescent="0.3">
      <c r="A7" s="28" t="s">
        <v>57</v>
      </c>
      <c r="B7" s="29" t="s">
        <v>43</v>
      </c>
      <c r="C7" s="30">
        <v>44059</v>
      </c>
      <c r="D7" s="31" t="s">
        <v>25</v>
      </c>
      <c r="E7" s="32">
        <v>196</v>
      </c>
      <c r="F7" s="32">
        <v>197</v>
      </c>
      <c r="G7" s="32">
        <v>197</v>
      </c>
      <c r="H7" s="32">
        <v>195</v>
      </c>
      <c r="I7" s="32"/>
      <c r="J7" s="32"/>
      <c r="K7" s="33">
        <v>4</v>
      </c>
      <c r="L7" s="33">
        <v>785</v>
      </c>
      <c r="M7" s="34">
        <v>196.25</v>
      </c>
      <c r="N7" s="35">
        <v>13</v>
      </c>
      <c r="O7" s="36">
        <v>209.25</v>
      </c>
    </row>
    <row r="8" spans="1:17" x14ac:dyDescent="0.3">
      <c r="A8" s="28" t="s">
        <v>57</v>
      </c>
      <c r="B8" s="29" t="s">
        <v>43</v>
      </c>
      <c r="C8" s="30">
        <v>44068</v>
      </c>
      <c r="D8" s="31" t="s">
        <v>25</v>
      </c>
      <c r="E8" s="32">
        <v>193</v>
      </c>
      <c r="F8" s="32">
        <v>193</v>
      </c>
      <c r="G8" s="32">
        <v>196</v>
      </c>
      <c r="H8" s="32"/>
      <c r="I8" s="32"/>
      <c r="J8" s="32"/>
      <c r="K8" s="33">
        <v>3</v>
      </c>
      <c r="L8" s="33">
        <v>582</v>
      </c>
      <c r="M8" s="34">
        <v>194</v>
      </c>
      <c r="N8" s="35">
        <v>11</v>
      </c>
      <c r="O8" s="36">
        <v>205</v>
      </c>
    </row>
    <row r="9" spans="1:17" x14ac:dyDescent="0.3">
      <c r="A9" s="28" t="s">
        <v>57</v>
      </c>
      <c r="B9" s="29" t="s">
        <v>43</v>
      </c>
      <c r="C9" s="30">
        <v>44094</v>
      </c>
      <c r="D9" s="31" t="s">
        <v>25</v>
      </c>
      <c r="E9" s="32">
        <v>194</v>
      </c>
      <c r="F9" s="32">
        <v>196</v>
      </c>
      <c r="G9" s="32">
        <v>194</v>
      </c>
      <c r="H9" s="32">
        <v>198</v>
      </c>
      <c r="I9" s="32">
        <v>197</v>
      </c>
      <c r="J9" s="32">
        <v>197</v>
      </c>
      <c r="K9" s="33">
        <v>6</v>
      </c>
      <c r="L9" s="33">
        <v>1176</v>
      </c>
      <c r="M9" s="34">
        <v>196</v>
      </c>
      <c r="N9" s="35">
        <v>30</v>
      </c>
      <c r="O9" s="36">
        <v>226</v>
      </c>
    </row>
    <row r="10" spans="1:17" x14ac:dyDescent="0.3">
      <c r="A10" s="28" t="s">
        <v>57</v>
      </c>
      <c r="B10" s="29" t="s">
        <v>43</v>
      </c>
      <c r="C10" s="30">
        <v>44122</v>
      </c>
      <c r="D10" s="31" t="s">
        <v>25</v>
      </c>
      <c r="E10" s="32">
        <v>197</v>
      </c>
      <c r="F10" s="32">
        <v>194</v>
      </c>
      <c r="G10" s="32">
        <v>199</v>
      </c>
      <c r="H10" s="32">
        <v>197.001</v>
      </c>
      <c r="I10" s="32"/>
      <c r="J10" s="32"/>
      <c r="K10" s="33">
        <v>4</v>
      </c>
      <c r="L10" s="33">
        <v>787.00099999999998</v>
      </c>
      <c r="M10" s="34">
        <v>196.75024999999999</v>
      </c>
      <c r="N10" s="35">
        <v>8</v>
      </c>
      <c r="O10" s="36">
        <v>204.75024999999999</v>
      </c>
    </row>
    <row r="11" spans="1:17" x14ac:dyDescent="0.3">
      <c r="A11" s="28" t="s">
        <v>57</v>
      </c>
      <c r="B11" s="29" t="s">
        <v>43</v>
      </c>
      <c r="C11" s="30">
        <v>44150</v>
      </c>
      <c r="D11" s="31" t="s">
        <v>25</v>
      </c>
      <c r="E11" s="32">
        <v>194</v>
      </c>
      <c r="F11" s="32">
        <v>197</v>
      </c>
      <c r="G11" s="32">
        <v>195</v>
      </c>
      <c r="H11" s="32">
        <v>193</v>
      </c>
      <c r="I11" s="32"/>
      <c r="J11" s="32"/>
      <c r="K11" s="33">
        <v>4</v>
      </c>
      <c r="L11" s="33">
        <v>779</v>
      </c>
      <c r="M11" s="34">
        <v>194.75</v>
      </c>
      <c r="N11" s="35">
        <v>6</v>
      </c>
      <c r="O11" s="36">
        <v>200.75</v>
      </c>
    </row>
    <row r="14" spans="1:17" x14ac:dyDescent="0.3">
      <c r="K14" s="16">
        <f>SUM(K2:K13)</f>
        <v>39</v>
      </c>
      <c r="L14" s="16">
        <f>SUM(L2:L13)</f>
        <v>7516.0021000000006</v>
      </c>
      <c r="M14" s="22">
        <f>SUM(L14/K14)</f>
        <v>192.71800256410259</v>
      </c>
      <c r="N14" s="16">
        <f>SUM(N2:N13)</f>
        <v>103</v>
      </c>
      <c r="O14" s="22">
        <f>SUM(M14+N14)</f>
        <v>295.71800256410256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1_2"/>
    <protectedRange algorithmName="SHA-512" hashValue="ON39YdpmFHfN9f47KpiRvqrKx0V9+erV1CNkpWzYhW/Qyc6aT8rEyCrvauWSYGZK2ia3o7vd3akF07acHAFpOA==" saltValue="yVW9XmDwTqEnmpSGai0KYg==" spinCount="100000" sqref="E2:J2" name="Range1_4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C2" name="Range1_1_2_1"/>
    <protectedRange algorithmName="SHA-512" hashValue="ON39YdpmFHfN9f47KpiRvqrKx0V9+erV1CNkpWzYhW/Qyc6aT8rEyCrvauWSYGZK2ia3o7vd3akF07acHAFpOA==" saltValue="yVW9XmDwTqEnmpSGai0KYg==" spinCount="100000" sqref="B3:C3" name="Range1_1_2_2_1_1_3"/>
    <protectedRange algorithmName="SHA-512" hashValue="ON39YdpmFHfN9f47KpiRvqrKx0V9+erV1CNkpWzYhW/Qyc6aT8rEyCrvauWSYGZK2ia3o7vd3akF07acHAFpOA==" saltValue="yVW9XmDwTqEnmpSGai0KYg==" spinCount="100000" sqref="D3" name="Range1_1_1_2_1_1_1_3"/>
    <protectedRange algorithmName="SHA-512" hashValue="ON39YdpmFHfN9f47KpiRvqrKx0V9+erV1CNkpWzYhW/Qyc6aT8rEyCrvauWSYGZK2ia3o7vd3akF07acHAFpOA==" saltValue="yVW9XmDwTqEnmpSGai0KYg==" spinCount="100000" sqref="E3:J3" name="Range1_4_2_1_1_3"/>
    <protectedRange algorithmName="SHA-512" hashValue="ON39YdpmFHfN9f47KpiRvqrKx0V9+erV1CNkpWzYhW/Qyc6aT8rEyCrvauWSYGZK2ia3o7vd3akF07acHAFpOA==" saltValue="yVW9XmDwTqEnmpSGai0KYg==" spinCount="100000" sqref="B4:C4" name="Range1_1_2_2_1_1_1"/>
    <protectedRange algorithmName="SHA-512" hashValue="ON39YdpmFHfN9f47KpiRvqrKx0V9+erV1CNkpWzYhW/Qyc6aT8rEyCrvauWSYGZK2ia3o7vd3akF07acHAFpOA==" saltValue="yVW9XmDwTqEnmpSGai0KYg==" spinCount="100000" sqref="D4" name="Range1_1_1_2_1_1_1_1"/>
    <protectedRange algorithmName="SHA-512" hashValue="ON39YdpmFHfN9f47KpiRvqrKx0V9+erV1CNkpWzYhW/Qyc6aT8rEyCrvauWSYGZK2ia3o7vd3akF07acHAFpOA==" saltValue="yVW9XmDwTqEnmpSGai0KYg==" spinCount="100000" sqref="E4:J4" name="Range1_4_2_1_1_1"/>
    <protectedRange algorithmName="SHA-512" hashValue="ON39YdpmFHfN9f47KpiRvqrKx0V9+erV1CNkpWzYhW/Qyc6aT8rEyCrvauWSYGZK2ia3o7vd3akF07acHAFpOA==" saltValue="yVW9XmDwTqEnmpSGai0KYg==" spinCount="100000" sqref="B5:C5" name="Range1_1_2_2_1_1_2"/>
    <protectedRange algorithmName="SHA-512" hashValue="ON39YdpmFHfN9f47KpiRvqrKx0V9+erV1CNkpWzYhW/Qyc6aT8rEyCrvauWSYGZK2ia3o7vd3akF07acHAFpOA==" saltValue="yVW9XmDwTqEnmpSGai0KYg==" spinCount="100000" sqref="D5" name="Range1_1_1_2_1_1_1_2"/>
    <protectedRange algorithmName="SHA-512" hashValue="ON39YdpmFHfN9f47KpiRvqrKx0V9+erV1CNkpWzYhW/Qyc6aT8rEyCrvauWSYGZK2ia3o7vd3akF07acHAFpOA==" saltValue="yVW9XmDwTqEnmpSGai0KYg==" spinCount="100000" sqref="E5:J5" name="Range1_4_2_1_1_2"/>
    <protectedRange algorithmName="SHA-512" hashValue="ON39YdpmFHfN9f47KpiRvqrKx0V9+erV1CNkpWzYhW/Qyc6aT8rEyCrvauWSYGZK2ia3o7vd3akF07acHAFpOA==" saltValue="yVW9XmDwTqEnmpSGai0KYg==" spinCount="100000" sqref="B6:C6" name="Range1_1_2_2_1_1_4"/>
    <protectedRange algorithmName="SHA-512" hashValue="ON39YdpmFHfN9f47KpiRvqrKx0V9+erV1CNkpWzYhW/Qyc6aT8rEyCrvauWSYGZK2ia3o7vd3akF07acHAFpOA==" saltValue="yVW9XmDwTqEnmpSGai0KYg==" spinCount="100000" sqref="D6" name="Range1_1_1_2_1_1_1_4"/>
    <protectedRange algorithmName="SHA-512" hashValue="ON39YdpmFHfN9f47KpiRvqrKx0V9+erV1CNkpWzYhW/Qyc6aT8rEyCrvauWSYGZK2ia3o7vd3akF07acHAFpOA==" saltValue="yVW9XmDwTqEnmpSGai0KYg==" spinCount="100000" sqref="E6:J6" name="Range1_4_2_1_1_4"/>
    <protectedRange algorithmName="SHA-512" hashValue="ON39YdpmFHfN9f47KpiRvqrKx0V9+erV1CNkpWzYhW/Qyc6aT8rEyCrvauWSYGZK2ia3o7vd3akF07acHAFpOA==" saltValue="yVW9XmDwTqEnmpSGai0KYg==" spinCount="100000" sqref="B7:C7" name="Range1_1_2_2_1_1_5"/>
    <protectedRange algorithmName="SHA-512" hashValue="ON39YdpmFHfN9f47KpiRvqrKx0V9+erV1CNkpWzYhW/Qyc6aT8rEyCrvauWSYGZK2ia3o7vd3akF07acHAFpOA==" saltValue="yVW9XmDwTqEnmpSGai0KYg==" spinCount="100000" sqref="D7" name="Range1_1_1_2_1_1_1_5"/>
    <protectedRange algorithmName="SHA-512" hashValue="ON39YdpmFHfN9f47KpiRvqrKx0V9+erV1CNkpWzYhW/Qyc6aT8rEyCrvauWSYGZK2ia3o7vd3akF07acHAFpOA==" saltValue="yVW9XmDwTqEnmpSGai0KYg==" spinCount="100000" sqref="E7:J7" name="Range1_4_2_1_1_5"/>
    <protectedRange algorithmName="SHA-512" hashValue="ON39YdpmFHfN9f47KpiRvqrKx0V9+erV1CNkpWzYhW/Qyc6aT8rEyCrvauWSYGZK2ia3o7vd3akF07acHAFpOA==" saltValue="yVW9XmDwTqEnmpSGai0KYg==" spinCount="100000" sqref="B8:C8" name="Range1_1_2_2_1_1_6"/>
    <protectedRange algorithmName="SHA-512" hashValue="ON39YdpmFHfN9f47KpiRvqrKx0V9+erV1CNkpWzYhW/Qyc6aT8rEyCrvauWSYGZK2ia3o7vd3akF07acHAFpOA==" saltValue="yVW9XmDwTqEnmpSGai0KYg==" spinCount="100000" sqref="D8" name="Range1_1_1_2_1_1_1_6"/>
    <protectedRange algorithmName="SHA-512" hashValue="ON39YdpmFHfN9f47KpiRvqrKx0V9+erV1CNkpWzYhW/Qyc6aT8rEyCrvauWSYGZK2ia3o7vd3akF07acHAFpOA==" saltValue="yVW9XmDwTqEnmpSGai0KYg==" spinCount="100000" sqref="E8:J8" name="Range1_4_2_1_1_6"/>
    <protectedRange algorithmName="SHA-512" hashValue="ON39YdpmFHfN9f47KpiRvqrKx0V9+erV1CNkpWzYhW/Qyc6aT8rEyCrvauWSYGZK2ia3o7vd3akF07acHAFpOA==" saltValue="yVW9XmDwTqEnmpSGai0KYg==" spinCount="100000" sqref="B9:C9" name="Range1_1_2_2_1_1_7"/>
    <protectedRange algorithmName="SHA-512" hashValue="ON39YdpmFHfN9f47KpiRvqrKx0V9+erV1CNkpWzYhW/Qyc6aT8rEyCrvauWSYGZK2ia3o7vd3akF07acHAFpOA==" saltValue="yVW9XmDwTqEnmpSGai0KYg==" spinCount="100000" sqref="D9" name="Range1_1_1_2_1_1_1_7"/>
    <protectedRange algorithmName="SHA-512" hashValue="ON39YdpmFHfN9f47KpiRvqrKx0V9+erV1CNkpWzYhW/Qyc6aT8rEyCrvauWSYGZK2ia3o7vd3akF07acHAFpOA==" saltValue="yVW9XmDwTqEnmpSGai0KYg==" spinCount="100000" sqref="E9:J9" name="Range1_4_2_1_1_7"/>
    <protectedRange algorithmName="SHA-512" hashValue="ON39YdpmFHfN9f47KpiRvqrKx0V9+erV1CNkpWzYhW/Qyc6aT8rEyCrvauWSYGZK2ia3o7vd3akF07acHAFpOA==" saltValue="yVW9XmDwTqEnmpSGai0KYg==" spinCount="100000" sqref="B10:C10" name="Range1_1_2_2_1_1_10"/>
    <protectedRange algorithmName="SHA-512" hashValue="ON39YdpmFHfN9f47KpiRvqrKx0V9+erV1CNkpWzYhW/Qyc6aT8rEyCrvauWSYGZK2ia3o7vd3akF07acHAFpOA==" saltValue="yVW9XmDwTqEnmpSGai0KYg==" spinCount="100000" sqref="D10" name="Range1_1_1_2_1_1_1_10"/>
    <protectedRange algorithmName="SHA-512" hashValue="ON39YdpmFHfN9f47KpiRvqrKx0V9+erV1CNkpWzYhW/Qyc6aT8rEyCrvauWSYGZK2ia3o7vd3akF07acHAFpOA==" saltValue="yVW9XmDwTqEnmpSGai0KYg==" spinCount="100000" sqref="E10:J10" name="Range1_4_2_1_1_10"/>
    <protectedRange algorithmName="SHA-512" hashValue="ON39YdpmFHfN9f47KpiRvqrKx0V9+erV1CNkpWzYhW/Qyc6aT8rEyCrvauWSYGZK2ia3o7vd3akF07acHAFpOA==" saltValue="yVW9XmDwTqEnmpSGai0KYg==" spinCount="100000" sqref="B11:C11" name="Range1_1_2_2_1_1_9"/>
    <protectedRange algorithmName="SHA-512" hashValue="ON39YdpmFHfN9f47KpiRvqrKx0V9+erV1CNkpWzYhW/Qyc6aT8rEyCrvauWSYGZK2ia3o7vd3akF07acHAFpOA==" saltValue="yVW9XmDwTqEnmpSGai0KYg==" spinCount="100000" sqref="D11" name="Range1_1_1_2_1_1_1_9"/>
    <protectedRange algorithmName="SHA-512" hashValue="ON39YdpmFHfN9f47KpiRvqrKx0V9+erV1CNkpWzYhW/Qyc6aT8rEyCrvauWSYGZK2ia3o7vd3akF07acHAFpOA==" saltValue="yVW9XmDwTqEnmpSGai0KYg==" spinCount="100000" sqref="E11:J11" name="Range1_4_2_1_1_9"/>
  </protectedRanges>
  <conditionalFormatting sqref="F2">
    <cfRule type="top10" dxfId="173" priority="65" rank="1"/>
  </conditionalFormatting>
  <conditionalFormatting sqref="J2">
    <cfRule type="top10" dxfId="172" priority="61" rank="1"/>
  </conditionalFormatting>
  <conditionalFormatting sqref="E2">
    <cfRule type="top10" dxfId="171" priority="66" rank="1"/>
  </conditionalFormatting>
  <conditionalFormatting sqref="G2">
    <cfRule type="top10" dxfId="170" priority="64" rank="1"/>
  </conditionalFormatting>
  <conditionalFormatting sqref="H2">
    <cfRule type="top10" dxfId="169" priority="63" rank="1"/>
  </conditionalFormatting>
  <conditionalFormatting sqref="I2">
    <cfRule type="top10" dxfId="168" priority="62" rank="1"/>
  </conditionalFormatting>
  <conditionalFormatting sqref="E3">
    <cfRule type="top10" dxfId="167" priority="54" rank="1"/>
  </conditionalFormatting>
  <conditionalFormatting sqref="F3">
    <cfRule type="top10" dxfId="166" priority="53" rank="1"/>
  </conditionalFormatting>
  <conditionalFormatting sqref="G3">
    <cfRule type="top10" dxfId="165" priority="52" rank="1"/>
  </conditionalFormatting>
  <conditionalFormatting sqref="H3">
    <cfRule type="top10" dxfId="164" priority="51" rank="1"/>
  </conditionalFormatting>
  <conditionalFormatting sqref="I3">
    <cfRule type="top10" dxfId="163" priority="50" rank="1"/>
  </conditionalFormatting>
  <conditionalFormatting sqref="J3">
    <cfRule type="top10" dxfId="162" priority="49" rank="1"/>
  </conditionalFormatting>
  <conditionalFormatting sqref="E4">
    <cfRule type="top10" dxfId="161" priority="48" rank="1"/>
  </conditionalFormatting>
  <conditionalFormatting sqref="F4">
    <cfRule type="top10" dxfId="160" priority="47" rank="1"/>
  </conditionalFormatting>
  <conditionalFormatting sqref="G4">
    <cfRule type="top10" dxfId="159" priority="46" rank="1"/>
  </conditionalFormatting>
  <conditionalFormatting sqref="H4">
    <cfRule type="top10" dxfId="158" priority="45" rank="1"/>
  </conditionalFormatting>
  <conditionalFormatting sqref="I4">
    <cfRule type="top10" dxfId="157" priority="44" rank="1"/>
  </conditionalFormatting>
  <conditionalFormatting sqref="J4">
    <cfRule type="top10" dxfId="156" priority="43" rank="1"/>
  </conditionalFormatting>
  <conditionalFormatting sqref="E5">
    <cfRule type="top10" dxfId="155" priority="42" rank="1"/>
  </conditionalFormatting>
  <conditionalFormatting sqref="F5">
    <cfRule type="top10" dxfId="154" priority="41" rank="1"/>
  </conditionalFormatting>
  <conditionalFormatting sqref="G5">
    <cfRule type="top10" dxfId="153" priority="40" rank="1"/>
  </conditionalFormatting>
  <conditionalFormatting sqref="H5">
    <cfRule type="top10" dxfId="152" priority="39" rank="1"/>
  </conditionalFormatting>
  <conditionalFormatting sqref="I5">
    <cfRule type="top10" dxfId="151" priority="38" rank="1"/>
  </conditionalFormatting>
  <conditionalFormatting sqref="J5">
    <cfRule type="top10" dxfId="150" priority="37" rank="1"/>
  </conditionalFormatting>
  <conditionalFormatting sqref="E6">
    <cfRule type="top10" dxfId="149" priority="36" rank="1"/>
  </conditionalFormatting>
  <conditionalFormatting sqref="F6">
    <cfRule type="top10" dxfId="148" priority="35" rank="1"/>
  </conditionalFormatting>
  <conditionalFormatting sqref="G6">
    <cfRule type="top10" dxfId="147" priority="34" rank="1"/>
  </conditionalFormatting>
  <conditionalFormatting sqref="H6">
    <cfRule type="top10" dxfId="146" priority="33" rank="1"/>
  </conditionalFormatting>
  <conditionalFormatting sqref="I6">
    <cfRule type="top10" dxfId="145" priority="32" rank="1"/>
  </conditionalFormatting>
  <conditionalFormatting sqref="J6">
    <cfRule type="top10" dxfId="144" priority="31" rank="1"/>
  </conditionalFormatting>
  <conditionalFormatting sqref="E7">
    <cfRule type="top10" dxfId="143" priority="30" rank="1"/>
  </conditionalFormatting>
  <conditionalFormatting sqref="F7">
    <cfRule type="top10" dxfId="142" priority="29" rank="1"/>
  </conditionalFormatting>
  <conditionalFormatting sqref="G7">
    <cfRule type="top10" dxfId="141" priority="28" rank="1"/>
  </conditionalFormatting>
  <conditionalFormatting sqref="H7">
    <cfRule type="top10" dxfId="140" priority="27" rank="1"/>
  </conditionalFormatting>
  <conditionalFormatting sqref="I7">
    <cfRule type="top10" dxfId="139" priority="26" rank="1"/>
  </conditionalFormatting>
  <conditionalFormatting sqref="J7">
    <cfRule type="top10" dxfId="138" priority="25" rank="1"/>
  </conditionalFormatting>
  <conditionalFormatting sqref="E8">
    <cfRule type="top10" dxfId="137" priority="24" rank="1"/>
  </conditionalFormatting>
  <conditionalFormatting sqref="F8">
    <cfRule type="top10" dxfId="136" priority="23" rank="1"/>
  </conditionalFormatting>
  <conditionalFormatting sqref="G8">
    <cfRule type="top10" dxfId="135" priority="22" rank="1"/>
  </conditionalFormatting>
  <conditionalFormatting sqref="H8">
    <cfRule type="top10" dxfId="134" priority="21" rank="1"/>
  </conditionalFormatting>
  <conditionalFormatting sqref="I8">
    <cfRule type="top10" dxfId="133" priority="20" rank="1"/>
  </conditionalFormatting>
  <conditionalFormatting sqref="J8">
    <cfRule type="top10" dxfId="132" priority="19" rank="1"/>
  </conditionalFormatting>
  <conditionalFormatting sqref="E9">
    <cfRule type="top10" dxfId="131" priority="18" rank="1"/>
  </conditionalFormatting>
  <conditionalFormatting sqref="F9">
    <cfRule type="top10" dxfId="130" priority="17" rank="1"/>
  </conditionalFormatting>
  <conditionalFormatting sqref="G9">
    <cfRule type="top10" dxfId="129" priority="16" rank="1"/>
  </conditionalFormatting>
  <conditionalFormatting sqref="H9">
    <cfRule type="top10" dxfId="128" priority="15" rank="1"/>
  </conditionalFormatting>
  <conditionalFormatting sqref="I9">
    <cfRule type="top10" dxfId="127" priority="14" rank="1"/>
  </conditionalFormatting>
  <conditionalFormatting sqref="J9">
    <cfRule type="top10" dxfId="126" priority="13" rank="1"/>
  </conditionalFormatting>
  <conditionalFormatting sqref="E10">
    <cfRule type="top10" dxfId="125" priority="12" rank="1"/>
  </conditionalFormatting>
  <conditionalFormatting sqref="F10">
    <cfRule type="top10" dxfId="124" priority="11" rank="1"/>
  </conditionalFormatting>
  <conditionalFormatting sqref="G10">
    <cfRule type="top10" dxfId="123" priority="10" rank="1"/>
  </conditionalFormatting>
  <conditionalFormatting sqref="H10">
    <cfRule type="top10" dxfId="122" priority="9" rank="1"/>
  </conditionalFormatting>
  <conditionalFormatting sqref="I10">
    <cfRule type="top10" dxfId="121" priority="8" rank="1"/>
  </conditionalFormatting>
  <conditionalFormatting sqref="J10">
    <cfRule type="top10" dxfId="120" priority="7" rank="1"/>
  </conditionalFormatting>
  <conditionalFormatting sqref="E11">
    <cfRule type="top10" dxfId="119" priority="6" rank="1"/>
  </conditionalFormatting>
  <conditionalFormatting sqref="F11">
    <cfRule type="top10" dxfId="118" priority="5" rank="1"/>
  </conditionalFormatting>
  <conditionalFormatting sqref="G11">
    <cfRule type="top10" dxfId="117" priority="4" rank="1"/>
  </conditionalFormatting>
  <conditionalFormatting sqref="H11">
    <cfRule type="top10" dxfId="116" priority="3" rank="1"/>
  </conditionalFormatting>
  <conditionalFormatting sqref="I11">
    <cfRule type="top10" dxfId="115" priority="2" rank="1"/>
  </conditionalFormatting>
  <conditionalFormatting sqref="J11">
    <cfRule type="top10" dxfId="114" priority="1" rank="1"/>
  </conditionalFormatting>
  <hyperlinks>
    <hyperlink ref="Q1" location="'Georgia 2020 Ranking'!A1" display="Return to Rankings" xr:uid="{A20274F6-C2EE-4A8E-B982-CB2FC8FE8E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9156FE7-0AAC-4D4B-8AD4-CE63C9F43899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  <x14:dataValidation type="list" allowBlank="1" showInputMessage="1" showErrorMessage="1" xr:uid="{5C4D2E4A-3532-4704-82C4-8B2838C12F6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118867C-549C-45AF-A0BA-5A4AF9B9F1B5}">
          <x14:formula1>
            <xm:f>'C:\Users\abra2\AppData\Local\Packages\Microsoft.MicrosoftEdge_8wekyb3d8bbwe\TempState\Downloads\[ABRA GA CLUB MATCH 2162020 (3).xlsm]DATA'!#REF!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Georgia 2020 Ranking</vt:lpstr>
      <vt:lpstr>Barton Yates</vt:lpstr>
      <vt:lpstr>Charlie Fortson</vt:lpstr>
      <vt:lpstr>Jackson Hudson</vt:lpstr>
      <vt:lpstr>Lexie Davis</vt:lpstr>
      <vt:lpstr>Mackenna Johnson</vt:lpstr>
      <vt:lpstr>Matt Hudson</vt:lpstr>
      <vt:lpstr>Shelby Matoy</vt:lpstr>
      <vt:lpstr>Seth Ferguson</vt:lpstr>
      <vt:lpstr>TJ Brown</vt:lpstr>
      <vt:lpstr>Will Fortson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2020-11-16T20:26:18Z</dcterms:modified>
</cp:coreProperties>
</file>