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Kentucky\"/>
    </mc:Choice>
  </mc:AlternateContent>
  <xr:revisionPtr revIDLastSave="0" documentId="13_ncr:1_{E095FC75-A7B9-48AE-A2B5-B2C261A49998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Kentucky Rankings" sheetId="1" r:id="rId1"/>
    <sheet name="Adam Plummer" sheetId="74" r:id="rId2"/>
    <sheet name="Ann Tucker" sheetId="62" r:id="rId3"/>
    <sheet name="Bill Smith" sheetId="67" r:id="rId4"/>
    <sheet name="Brad Patton" sheetId="48" r:id="rId5"/>
    <sheet name="Chris Bradley" sheetId="52" r:id="rId6"/>
    <sheet name="Chris Helton" sheetId="49" r:id="rId7"/>
    <sheet name="David Buckley" sheetId="44" r:id="rId8"/>
    <sheet name="Dan Persful" sheetId="75" r:id="rId9"/>
    <sheet name="David C" sheetId="71" r:id="rId10"/>
    <sheet name="David McGeorge" sheetId="46" r:id="rId11"/>
    <sheet name="Don Wilson" sheetId="51" r:id="rId12"/>
    <sheet name="Cecil Combs" sheetId="42" r:id="rId13"/>
    <sheet name="Ethan Wheat" sheetId="73" r:id="rId14"/>
    <sheet name="Foster Arvin" sheetId="50" r:id="rId15"/>
    <sheet name="Greg Smetanko" sheetId="78" r:id="rId16"/>
    <sheet name="Jamie Compton" sheetId="60" r:id="rId17"/>
    <sheet name="Jeff Riester" sheetId="64" r:id="rId18"/>
    <sheet name="Jeromy Viands" sheetId="55" r:id="rId19"/>
    <sheet name="Jerry Kendall" sheetId="11" r:id="rId20"/>
    <sheet name="Jill Ashlock" sheetId="17" r:id="rId21"/>
    <sheet name="Jim Pierce" sheetId="61" r:id="rId22"/>
    <sheet name="Jody Campbell" sheetId="47" r:id="rId23"/>
    <sheet name="Joe Jarrell" sheetId="69" r:id="rId24"/>
    <sheet name="John Gardner" sheetId="53" r:id="rId25"/>
    <sheet name="John Plummer" sheetId="2" r:id="rId26"/>
    <sheet name="Jon McGeorge" sheetId="54" r:id="rId27"/>
    <sheet name="Josh McGeorge" sheetId="77" r:id="rId28"/>
    <sheet name="Jud Denniston" sheetId="45" r:id="rId29"/>
    <sheet name="Katherine Blackard" sheetId="65" r:id="rId30"/>
    <sheet name="Kenny Huth" sheetId="66" r:id="rId31"/>
    <sheet name="Kyle Ashlock" sheetId="18" r:id="rId32"/>
    <sheet name="Marvin Batliner" sheetId="58" r:id="rId33"/>
    <sheet name="Matthew Strong" sheetId="63" r:id="rId34"/>
    <sheet name="Max Dixon" sheetId="57" r:id="rId35"/>
    <sheet name="Michael Blackard" sheetId="56" r:id="rId36"/>
    <sheet name="Michael Wilson" sheetId="40" r:id="rId37"/>
    <sheet name="Mike Gross" sheetId="41" r:id="rId38"/>
    <sheet name="Rick Hahn" sheetId="72" r:id="rId39"/>
    <sheet name="Steve DuVall" sheetId="43" r:id="rId40"/>
    <sheet name="Tao Irtz" sheetId="59" r:id="rId41"/>
    <sheet name="Thomas Murrell" sheetId="70" r:id="rId42"/>
    <sheet name="Tim Cross" sheetId="76" r:id="rId43"/>
    <sheet name="Wallace Smallwood" sheetId="68" r:id="rId44"/>
  </sheets>
  <externalReferences>
    <externalReference r:id="rId45"/>
    <externalReference r:id="rId4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N4" i="78"/>
  <c r="L4" i="78"/>
  <c r="M4" i="78" s="1"/>
  <c r="O4" i="78" s="1"/>
  <c r="K4" i="78"/>
  <c r="H58" i="1"/>
  <c r="G58" i="1"/>
  <c r="F58" i="1"/>
  <c r="E58" i="1"/>
  <c r="D58" i="1"/>
  <c r="N4" i="77"/>
  <c r="L4" i="77"/>
  <c r="K4" i="77"/>
  <c r="H69" i="1"/>
  <c r="G69" i="1"/>
  <c r="F69" i="1"/>
  <c r="E69" i="1"/>
  <c r="D69" i="1"/>
  <c r="N4" i="76"/>
  <c r="L4" i="76"/>
  <c r="K4" i="76"/>
  <c r="H48" i="1"/>
  <c r="G48" i="1"/>
  <c r="F48" i="1"/>
  <c r="E48" i="1"/>
  <c r="E57" i="1"/>
  <c r="N4" i="75"/>
  <c r="G57" i="1" s="1"/>
  <c r="L4" i="75"/>
  <c r="K4" i="75"/>
  <c r="D57" i="1" s="1"/>
  <c r="H25" i="1"/>
  <c r="G25" i="1"/>
  <c r="F25" i="1"/>
  <c r="E25" i="1"/>
  <c r="D25" i="1"/>
  <c r="N4" i="74"/>
  <c r="L4" i="74"/>
  <c r="K4" i="74"/>
  <c r="H70" i="1"/>
  <c r="G70" i="1"/>
  <c r="F70" i="1"/>
  <c r="E70" i="1"/>
  <c r="D70" i="1"/>
  <c r="N4" i="73"/>
  <c r="L4" i="73"/>
  <c r="M4" i="73" s="1"/>
  <c r="O4" i="73" s="1"/>
  <c r="K4" i="73"/>
  <c r="N7" i="72"/>
  <c r="G68" i="1" s="1"/>
  <c r="L7" i="72"/>
  <c r="E68" i="1" s="1"/>
  <c r="K7" i="72"/>
  <c r="D68" i="1" s="1"/>
  <c r="E59" i="1"/>
  <c r="N5" i="71"/>
  <c r="G59" i="1" s="1"/>
  <c r="L5" i="71"/>
  <c r="K5" i="71"/>
  <c r="D59" i="1" s="1"/>
  <c r="M4" i="77" l="1"/>
  <c r="O4" i="77" s="1"/>
  <c r="M4" i="76"/>
  <c r="O4" i="76" s="1"/>
  <c r="M4" i="75"/>
  <c r="M7" i="72"/>
  <c r="M4" i="74"/>
  <c r="O4" i="74" s="1"/>
  <c r="M5" i="71"/>
  <c r="O5" i="71" l="1"/>
  <c r="H59" i="1" s="1"/>
  <c r="F59" i="1"/>
  <c r="O4" i="75"/>
  <c r="H57" i="1" s="1"/>
  <c r="F57" i="1"/>
  <c r="O7" i="72"/>
  <c r="H68" i="1" s="1"/>
  <c r="F68" i="1"/>
  <c r="E23" i="1" l="1"/>
  <c r="D23" i="1"/>
  <c r="H8" i="1"/>
  <c r="G8" i="1"/>
  <c r="F8" i="1"/>
  <c r="E8" i="1"/>
  <c r="D8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4" i="1"/>
  <c r="G44" i="1"/>
  <c r="F44" i="1"/>
  <c r="E44" i="1"/>
  <c r="D44" i="1"/>
  <c r="H43" i="1"/>
  <c r="G43" i="1"/>
  <c r="F43" i="1"/>
  <c r="E43" i="1"/>
  <c r="D43" i="1"/>
  <c r="H47" i="1"/>
  <c r="G47" i="1"/>
  <c r="F47" i="1"/>
  <c r="E47" i="1"/>
  <c r="D47" i="1"/>
  <c r="D48" i="1"/>
  <c r="G37" i="1"/>
  <c r="N4" i="70"/>
  <c r="L4" i="70"/>
  <c r="K4" i="70"/>
  <c r="N10" i="56"/>
  <c r="G20" i="1" s="1"/>
  <c r="L10" i="56"/>
  <c r="M10" i="56" s="1"/>
  <c r="F20" i="1" s="1"/>
  <c r="K10" i="56"/>
  <c r="D20" i="1" s="1"/>
  <c r="N7" i="69"/>
  <c r="G66" i="1" s="1"/>
  <c r="L7" i="69"/>
  <c r="E66" i="1" s="1"/>
  <c r="K7" i="69"/>
  <c r="D66" i="1" s="1"/>
  <c r="N5" i="68"/>
  <c r="G46" i="1" s="1"/>
  <c r="L5" i="68"/>
  <c r="E46" i="1" s="1"/>
  <c r="K5" i="68"/>
  <c r="D46" i="1" s="1"/>
  <c r="N6" i="54"/>
  <c r="L6" i="54"/>
  <c r="K6" i="54"/>
  <c r="N7" i="67"/>
  <c r="G42" i="1" s="1"/>
  <c r="L7" i="67"/>
  <c r="E42" i="1" s="1"/>
  <c r="K7" i="67"/>
  <c r="D42" i="1" s="1"/>
  <c r="N11" i="45"/>
  <c r="G34" i="1" s="1"/>
  <c r="L11" i="45"/>
  <c r="K11" i="45"/>
  <c r="D34" i="1" s="1"/>
  <c r="N11" i="55"/>
  <c r="G17" i="1" s="1"/>
  <c r="L11" i="55"/>
  <c r="E17" i="1" s="1"/>
  <c r="K11" i="55"/>
  <c r="D17" i="1" s="1"/>
  <c r="L13" i="41"/>
  <c r="N13" i="41"/>
  <c r="G32" i="1" s="1"/>
  <c r="K13" i="41"/>
  <c r="D32" i="1" s="1"/>
  <c r="N16" i="43"/>
  <c r="G33" i="1" s="1"/>
  <c r="L16" i="43"/>
  <c r="K16" i="43"/>
  <c r="D33" i="1" s="1"/>
  <c r="N9" i="42"/>
  <c r="L9" i="42"/>
  <c r="E37" i="1" s="1"/>
  <c r="K9" i="42"/>
  <c r="D37" i="1" s="1"/>
  <c r="N4" i="66"/>
  <c r="L4" i="66"/>
  <c r="K4" i="66"/>
  <c r="N6" i="65"/>
  <c r="G23" i="1" s="1"/>
  <c r="L6" i="65"/>
  <c r="K6" i="65"/>
  <c r="N4" i="64"/>
  <c r="L4" i="64"/>
  <c r="M4" i="64" s="1"/>
  <c r="O4" i="64" s="1"/>
  <c r="K4" i="64"/>
  <c r="N7" i="63"/>
  <c r="G41" i="1" s="1"/>
  <c r="L7" i="63"/>
  <c r="E41" i="1" s="1"/>
  <c r="K7" i="63"/>
  <c r="D41" i="1" s="1"/>
  <c r="M11" i="45" l="1"/>
  <c r="O11" i="45" s="1"/>
  <c r="H34" i="1" s="1"/>
  <c r="E34" i="1"/>
  <c r="M11" i="55"/>
  <c r="M16" i="43"/>
  <c r="F33" i="1" s="1"/>
  <c r="E20" i="1"/>
  <c r="E33" i="1"/>
  <c r="O10" i="56"/>
  <c r="H20" i="1" s="1"/>
  <c r="M4" i="70"/>
  <c r="M6" i="65"/>
  <c r="F23" i="1" s="1"/>
  <c r="M7" i="69"/>
  <c r="F66" i="1" s="1"/>
  <c r="M5" i="68"/>
  <c r="F46" i="1" s="1"/>
  <c r="M7" i="67"/>
  <c r="F42" i="1" s="1"/>
  <c r="M4" i="66"/>
  <c r="M7" i="63"/>
  <c r="F41" i="1" s="1"/>
  <c r="F34" i="1" l="1"/>
  <c r="O16" i="43"/>
  <c r="H33" i="1" s="1"/>
  <c r="O11" i="55"/>
  <c r="H17" i="1" s="1"/>
  <c r="F17" i="1"/>
  <c r="O7" i="67"/>
  <c r="H42" i="1" s="1"/>
  <c r="O7" i="69"/>
  <c r="H66" i="1" s="1"/>
  <c r="O4" i="66"/>
  <c r="O5" i="68"/>
  <c r="H46" i="1" s="1"/>
  <c r="O4" i="70"/>
  <c r="O6" i="65"/>
  <c r="H23" i="1" s="1"/>
  <c r="O7" i="63"/>
  <c r="H41" i="1" s="1"/>
  <c r="N9" i="62"/>
  <c r="G18" i="1" s="1"/>
  <c r="L9" i="62"/>
  <c r="E18" i="1" s="1"/>
  <c r="K9" i="62"/>
  <c r="D18" i="1" s="1"/>
  <c r="N4" i="61"/>
  <c r="L4" i="61"/>
  <c r="K4" i="61"/>
  <c r="N6" i="60"/>
  <c r="G49" i="1" s="1"/>
  <c r="L6" i="60"/>
  <c r="K6" i="60"/>
  <c r="D49" i="1" s="1"/>
  <c r="N11" i="59"/>
  <c r="G19" i="1" s="1"/>
  <c r="L11" i="59"/>
  <c r="E19" i="1" s="1"/>
  <c r="K11" i="59"/>
  <c r="D19" i="1" s="1"/>
  <c r="N5" i="58"/>
  <c r="L5" i="58"/>
  <c r="M5" i="58" s="1"/>
  <c r="O5" i="58" s="1"/>
  <c r="K5" i="58"/>
  <c r="N7" i="57"/>
  <c r="G67" i="1" s="1"/>
  <c r="L7" i="57"/>
  <c r="E67" i="1" s="1"/>
  <c r="K7" i="57"/>
  <c r="D67" i="1" s="1"/>
  <c r="AC4" i="56"/>
  <c r="AA4" i="56"/>
  <c r="Z4" i="56"/>
  <c r="AC5" i="55"/>
  <c r="AA5" i="55"/>
  <c r="Z5" i="55"/>
  <c r="N4" i="53"/>
  <c r="L4" i="53"/>
  <c r="K4" i="53"/>
  <c r="N4" i="52"/>
  <c r="L4" i="52"/>
  <c r="K4" i="52"/>
  <c r="N5" i="51"/>
  <c r="L5" i="51"/>
  <c r="K5" i="51"/>
  <c r="O2" i="2"/>
  <c r="N9" i="50"/>
  <c r="G36" i="1" s="1"/>
  <c r="L9" i="50"/>
  <c r="E36" i="1" s="1"/>
  <c r="K9" i="50"/>
  <c r="D36" i="1" s="1"/>
  <c r="N4" i="49"/>
  <c r="L4" i="49"/>
  <c r="K4" i="49"/>
  <c r="N4" i="48"/>
  <c r="L4" i="48"/>
  <c r="M4" i="48" s="1"/>
  <c r="K4" i="48"/>
  <c r="N4" i="47"/>
  <c r="L4" i="47"/>
  <c r="K4" i="47"/>
  <c r="N7" i="46"/>
  <c r="G40" i="1" s="1"/>
  <c r="L7" i="46"/>
  <c r="E40" i="1" s="1"/>
  <c r="K7" i="46"/>
  <c r="D40" i="1" s="1"/>
  <c r="AC4" i="45"/>
  <c r="AA4" i="45"/>
  <c r="Z4" i="45"/>
  <c r="N6" i="44"/>
  <c r="G45" i="1" s="1"/>
  <c r="L6" i="44"/>
  <c r="K6" i="44"/>
  <c r="D45" i="1" s="1"/>
  <c r="AC5" i="43"/>
  <c r="AA5" i="43"/>
  <c r="Z5" i="43"/>
  <c r="M13" i="41"/>
  <c r="F32" i="1" s="1"/>
  <c r="O2" i="40"/>
  <c r="M6" i="44" l="1"/>
  <c r="E45" i="1"/>
  <c r="M6" i="60"/>
  <c r="E49" i="1"/>
  <c r="O4" i="48"/>
  <c r="M5" i="51"/>
  <c r="M9" i="50"/>
  <c r="M7" i="46"/>
  <c r="F40" i="1" s="1"/>
  <c r="M6" i="54"/>
  <c r="O13" i="41"/>
  <c r="H32" i="1" s="1"/>
  <c r="M9" i="62"/>
  <c r="F18" i="1" s="1"/>
  <c r="M4" i="61"/>
  <c r="AB4" i="45"/>
  <c r="AB5" i="43"/>
  <c r="AD5" i="43" s="1"/>
  <c r="M11" i="59"/>
  <c r="F19" i="1" s="1"/>
  <c r="AB5" i="55"/>
  <c r="E32" i="1"/>
  <c r="M7" i="57"/>
  <c r="F67" i="1" s="1"/>
  <c r="AB4" i="56"/>
  <c r="M4" i="53"/>
  <c r="M4" i="52"/>
  <c r="M4" i="49"/>
  <c r="M4" i="47"/>
  <c r="M9" i="42"/>
  <c r="F37" i="1" s="1"/>
  <c r="N9" i="40"/>
  <c r="G39" i="1" s="1"/>
  <c r="L9" i="40"/>
  <c r="E39" i="1" s="1"/>
  <c r="K9" i="40"/>
  <c r="D39" i="1" s="1"/>
  <c r="O6" i="44" l="1"/>
  <c r="H45" i="1" s="1"/>
  <c r="F45" i="1"/>
  <c r="O6" i="60"/>
  <c r="H49" i="1" s="1"/>
  <c r="F49" i="1"/>
  <c r="O9" i="50"/>
  <c r="H36" i="1" s="1"/>
  <c r="F36" i="1"/>
  <c r="O4" i="49"/>
  <c r="O4" i="52"/>
  <c r="O4" i="61"/>
  <c r="O4" i="53"/>
  <c r="O4" i="47"/>
  <c r="O9" i="62"/>
  <c r="H18" i="1" s="1"/>
  <c r="O7" i="57"/>
  <c r="H67" i="1" s="1"/>
  <c r="O5" i="51"/>
  <c r="O7" i="46"/>
  <c r="H40" i="1" s="1"/>
  <c r="O11" i="59"/>
  <c r="H19" i="1" s="1"/>
  <c r="O6" i="54"/>
  <c r="AD4" i="56"/>
  <c r="AD4" i="45"/>
  <c r="AD5" i="55"/>
  <c r="O9" i="42"/>
  <c r="H37" i="1" s="1"/>
  <c r="M9" i="40"/>
  <c r="F39" i="1" s="1"/>
  <c r="K7" i="18"/>
  <c r="D7" i="1" s="1"/>
  <c r="N7" i="18"/>
  <c r="G7" i="1" s="1"/>
  <c r="K5" i="17"/>
  <c r="D22" i="1" s="1"/>
  <c r="N5" i="17"/>
  <c r="G22" i="1" s="1"/>
  <c r="L7" i="18"/>
  <c r="L5" i="17"/>
  <c r="E22" i="1" s="1"/>
  <c r="N13" i="2"/>
  <c r="G35" i="1" s="1"/>
  <c r="L13" i="2"/>
  <c r="E35" i="1" s="1"/>
  <c r="K13" i="2"/>
  <c r="D35" i="1" s="1"/>
  <c r="N5" i="11"/>
  <c r="G9" i="1" s="1"/>
  <c r="L5" i="11"/>
  <c r="E9" i="1" s="1"/>
  <c r="K5" i="11"/>
  <c r="D9" i="1" s="1"/>
  <c r="M13" i="2" l="1"/>
  <c r="F35" i="1" s="1"/>
  <c r="M7" i="18"/>
  <c r="O7" i="18" s="1"/>
  <c r="H7" i="1" s="1"/>
  <c r="O9" i="40"/>
  <c r="H39" i="1" s="1"/>
  <c r="M5" i="17"/>
  <c r="F22" i="1" s="1"/>
  <c r="M5" i="11"/>
  <c r="E7" i="1"/>
  <c r="O13" i="2" l="1"/>
  <c r="H35" i="1" s="1"/>
  <c r="F7" i="1"/>
  <c r="O5" i="17"/>
  <c r="H22" i="1" s="1"/>
  <c r="O5" i="11"/>
  <c r="H9" i="1" s="1"/>
  <c r="F9" i="1"/>
</calcChain>
</file>

<file path=xl/sharedStrings.xml><?xml version="1.0" encoding="utf-8"?>
<sst xmlns="http://schemas.openxmlformats.org/spreadsheetml/2006/main" count="1261" uniqueCount="82">
  <si>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</si>
  <si>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</si>
  <si>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</si>
  <si>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</si>
  <si>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</si>
  <si>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</si>
  <si>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</si>
  <si>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</si>
  <si>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</si>
  <si>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</si>
  <si>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</si>
  <si>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</si>
  <si>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</si>
  <si>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</si>
  <si>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</si>
  <si>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</si>
  <si>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</si>
  <si>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</si>
  <si>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</si>
  <si>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</si>
  <si>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</si>
  <si>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Back to Ranking</t>
  </si>
  <si>
    <t>Kentucky</t>
  </si>
  <si>
    <t>Factory</t>
  </si>
  <si>
    <t>Jerry Kendall</t>
  </si>
  <si>
    <t>Kyle Ashlock</t>
  </si>
  <si>
    <t>John Plummer</t>
  </si>
  <si>
    <t>Jill Ashlock</t>
  </si>
  <si>
    <t>New Haven, KY</t>
  </si>
  <si>
    <t>Outlaw Hvy</t>
  </si>
  <si>
    <t>Michael Wilson</t>
  </si>
  <si>
    <t>ABRA FACTORY RANKING 2021</t>
  </si>
  <si>
    <t>ABRA UNLIMITED RANKING 2021</t>
  </si>
  <si>
    <t>ABRA OUTLAW HVY RANKING 2021</t>
  </si>
  <si>
    <t>Mike Gross</t>
  </si>
  <si>
    <t>Cecil Combs</t>
  </si>
  <si>
    <t>Steve DuVall</t>
  </si>
  <si>
    <t>David Buckley</t>
  </si>
  <si>
    <t>Jud Denniston</t>
  </si>
  <si>
    <t>David McGeorge</t>
  </si>
  <si>
    <t>Jody Campbell</t>
  </si>
  <si>
    <t>Brad Patton</t>
  </si>
  <si>
    <t>Chris Helton</t>
  </si>
  <si>
    <t>Foster Arvin</t>
  </si>
  <si>
    <t>Don Wilson</t>
  </si>
  <si>
    <t>Chris Bradley</t>
  </si>
  <si>
    <t>John Gardner</t>
  </si>
  <si>
    <t>Jon McGeorge</t>
  </si>
  <si>
    <t xml:space="preserve">Outlaw Hvy </t>
  </si>
  <si>
    <t>Wilmore,KY</t>
  </si>
  <si>
    <t>Jeromy Viands</t>
  </si>
  <si>
    <t>Michael Blackard</t>
  </si>
  <si>
    <t xml:space="preserve">Unlimited </t>
  </si>
  <si>
    <t>ABRA OUTLAW LITE RANKING 2021</t>
  </si>
  <si>
    <t>Outlaw Lite</t>
  </si>
  <si>
    <t>Max Dixon</t>
  </si>
  <si>
    <t>Outlaw Lt</t>
  </si>
  <si>
    <t>Tao Irtz</t>
  </si>
  <si>
    <t>Mt. Sterling, KY</t>
  </si>
  <si>
    <t>Jamie Compton</t>
  </si>
  <si>
    <t>Jim Pierce</t>
  </si>
  <si>
    <t>Ann Tucker</t>
  </si>
  <si>
    <t>Matthew Strong</t>
  </si>
  <si>
    <t>Jeff Riester</t>
  </si>
  <si>
    <t>Katherine Blackard</t>
  </si>
  <si>
    <t>Kenny Huth</t>
  </si>
  <si>
    <t>Marvin Batliner</t>
  </si>
  <si>
    <t>Bill Smith</t>
  </si>
  <si>
    <t>Wallace Smallwood</t>
  </si>
  <si>
    <t>Joe Jarrell</t>
  </si>
  <si>
    <t xml:space="preserve">Factory </t>
  </si>
  <si>
    <t>Thomas Murrell</t>
  </si>
  <si>
    <t>David C</t>
  </si>
  <si>
    <t>David Commings</t>
  </si>
  <si>
    <t>Rick Hahn</t>
  </si>
  <si>
    <t>Ethan Wheat</t>
  </si>
  <si>
    <t>Adam Plummer</t>
  </si>
  <si>
    <t>Dan Persful</t>
  </si>
  <si>
    <t>David C.</t>
  </si>
  <si>
    <t>Tim Cross</t>
  </si>
  <si>
    <t>Josh McGeorge</t>
  </si>
  <si>
    <t>Greg Smetanko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</si>
</sst>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2" borderId="0" xfId="0" applyFont="1" applyFill="1" applyAlignment="1"/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6" fillId="0" borderId="0" xfId="0" applyFont="1" applyBorder="1" applyAlignment="1">
      <alignment horizontal="center" wrapText="1" shrinkToFit="1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3" borderId="0" xfId="1" applyFont="1" applyFill="1" applyBorder="1" applyAlignment="1" applyProtection="1">
      <alignment horizontal="center"/>
      <protection locked="0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7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70"/>
  <sheetViews>
    <sheetView tabSelected="1" workbookViewId="0">
      <selection activeCell="K9" sqref="K9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9"/>
    <col min="8" max="8" width="16.28515625" style="17" bestFit="1" customWidth="1"/>
  </cols>
  <sheetData>
    <row r="1" spans="1:8" x14ac:dyDescent="0.25">
      <c r="C1" s="31"/>
      <c r="D1" s="9"/>
      <c r="E1" s="9"/>
    </row>
    <row r="2" spans="1:8" x14ac:dyDescent="0.25">
      <c r="A2" s="10"/>
      <c r="B2" s="10"/>
      <c r="C2" s="10"/>
      <c r="D2" s="10"/>
      <c r="E2" s="10"/>
      <c r="F2" s="15"/>
      <c r="G2" s="29"/>
      <c r="H2" s="15"/>
    </row>
    <row r="3" spans="1:8" ht="28.5" x14ac:dyDescent="0.45">
      <c r="A3" s="10"/>
      <c r="B3" s="10"/>
      <c r="C3" s="32" t="s">
        <v>31</v>
      </c>
      <c r="D3" s="10"/>
      <c r="E3" s="10"/>
      <c r="F3" s="15"/>
      <c r="G3" s="29"/>
      <c r="H3" s="15"/>
    </row>
    <row r="4" spans="1:8" ht="18.75" x14ac:dyDescent="0.3">
      <c r="A4" s="10"/>
      <c r="B4" s="10"/>
      <c r="C4" s="10"/>
      <c r="D4" s="14" t="s">
        <v>22</v>
      </c>
      <c r="E4" s="10"/>
      <c r="F4" s="15"/>
      <c r="G4" s="29"/>
      <c r="H4" s="15"/>
    </row>
    <row r="5" spans="1:8" x14ac:dyDescent="0.25">
      <c r="A5" s="10"/>
      <c r="B5" s="10"/>
      <c r="C5" s="10"/>
      <c r="D5" s="10"/>
      <c r="E5" s="10"/>
      <c r="F5" s="15"/>
      <c r="G5" s="29"/>
      <c r="H5" s="15"/>
    </row>
    <row r="6" spans="1:8" ht="18.75" x14ac:dyDescent="0.4">
      <c r="A6" s="11" t="s">
        <v>0</v>
      </c>
      <c r="B6" s="11" t="s">
        <v>1</v>
      </c>
      <c r="C6" s="11" t="s">
        <v>2</v>
      </c>
      <c r="D6" s="11" t="s">
        <v>20</v>
      </c>
      <c r="E6" s="11" t="s">
        <v>16</v>
      </c>
      <c r="F6" s="16" t="s">
        <v>17</v>
      </c>
      <c r="G6" s="30" t="s">
        <v>14</v>
      </c>
      <c r="H6" s="16" t="s">
        <v>18</v>
      </c>
    </row>
    <row r="7" spans="1:8" x14ac:dyDescent="0.25">
      <c r="A7" s="8">
        <v>1</v>
      </c>
      <c r="B7" s="8" t="s">
        <v>23</v>
      </c>
      <c r="C7" s="33" t="s">
        <v>25</v>
      </c>
      <c r="D7" s="9">
        <f>SUM('Kyle Ashlock'!K7)</f>
        <v>10</v>
      </c>
      <c r="E7" s="9">
        <f>SUM('Kyle Ashlock'!L7)</f>
        <v>1779.001</v>
      </c>
      <c r="F7" s="17">
        <f>SUM('Kyle Ashlock'!M7)</f>
        <v>177.90010000000001</v>
      </c>
      <c r="G7" s="9">
        <f>SUM('Kyle Ashlock'!N7)</f>
        <v>24</v>
      </c>
      <c r="H7" s="17">
        <f>SUM('Kyle Ashlock'!O7)</f>
        <v>201.90010000000001</v>
      </c>
    </row>
    <row r="8" spans="1:8" x14ac:dyDescent="0.25">
      <c r="A8" s="8">
        <v>2</v>
      </c>
      <c r="B8" s="8" t="s">
        <v>23</v>
      </c>
      <c r="C8" s="50" t="s">
        <v>71</v>
      </c>
      <c r="D8" s="9">
        <f>SUM('Thomas Murrell'!K4)</f>
        <v>6</v>
      </c>
      <c r="E8" s="9">
        <f>SUM('Thomas Murrell'!L4)</f>
        <v>1069</v>
      </c>
      <c r="F8" s="17">
        <f>SUM('Thomas Murrell'!M4)</f>
        <v>178.16666666666666</v>
      </c>
      <c r="G8" s="9">
        <f>SUM('Thomas Murrell'!N4)</f>
        <v>10</v>
      </c>
      <c r="H8" s="17">
        <f>SUM('Thomas Murrell'!O4)</f>
        <v>188.16666666666666</v>
      </c>
    </row>
    <row r="9" spans="1:8" x14ac:dyDescent="0.25">
      <c r="A9" s="8">
        <v>3</v>
      </c>
      <c r="B9" s="8" t="s">
        <v>23</v>
      </c>
      <c r="C9" s="34" t="s">
        <v>24</v>
      </c>
      <c r="D9" s="9">
        <f>SUM('Jerry Kendall'!K5)</f>
        <v>7</v>
      </c>
      <c r="E9" s="9">
        <f>SUM('Jerry Kendall'!L5)</f>
        <v>1211</v>
      </c>
      <c r="F9" s="17">
        <f>SUM('Jerry Kendall'!M5)</f>
        <v>173</v>
      </c>
      <c r="G9" s="9">
        <f>SUM('Jerry Kendall'!N5)</f>
        <v>13</v>
      </c>
      <c r="H9" s="17">
        <f>SUM('Jerry Kendall'!O5)</f>
        <v>186</v>
      </c>
    </row>
    <row r="10" spans="1:8" x14ac:dyDescent="0.25">
      <c r="C10" s="28"/>
      <c r="D10" s="9"/>
      <c r="E10" s="9"/>
    </row>
    <row r="11" spans="1:8" x14ac:dyDescent="0.25">
      <c r="A11" s="10"/>
      <c r="B11" s="10"/>
      <c r="C11" s="10"/>
      <c r="D11" s="10"/>
      <c r="E11" s="10"/>
      <c r="F11" s="15"/>
      <c r="G11" s="29"/>
      <c r="H11" s="15"/>
    </row>
    <row r="12" spans="1:8" ht="28.5" x14ac:dyDescent="0.45">
      <c r="A12" s="10"/>
      <c r="B12" s="10"/>
      <c r="C12" s="32" t="s">
        <v>32</v>
      </c>
      <c r="D12" s="10"/>
      <c r="E12" s="10"/>
      <c r="F12" s="15"/>
      <c r="G12" s="29"/>
      <c r="H12" s="15"/>
    </row>
    <row r="13" spans="1:8" ht="18.75" x14ac:dyDescent="0.3">
      <c r="A13" s="10"/>
      <c r="B13" s="10"/>
      <c r="C13" s="10"/>
      <c r="D13" s="14" t="s">
        <v>22</v>
      </c>
      <c r="E13" s="10"/>
      <c r="F13" s="15"/>
      <c r="G13" s="29"/>
      <c r="H13" s="15"/>
    </row>
    <row r="14" spans="1:8" x14ac:dyDescent="0.25">
      <c r="A14" s="10"/>
      <c r="B14" s="10"/>
      <c r="C14" s="10"/>
      <c r="D14" s="10"/>
      <c r="E14" s="10"/>
      <c r="F14" s="15"/>
      <c r="G14" s="29"/>
      <c r="H14" s="15"/>
    </row>
    <row r="15" spans="1:8" ht="10.5" customHeight="1" x14ac:dyDescent="0.25">
      <c r="A15" s="10"/>
      <c r="B15" s="10"/>
      <c r="C15" s="10"/>
      <c r="D15" s="10"/>
      <c r="E15" s="10"/>
      <c r="F15" s="15"/>
      <c r="G15" s="29"/>
      <c r="H15" s="15"/>
    </row>
    <row r="16" spans="1:8" ht="18.75" x14ac:dyDescent="0.4">
      <c r="A16" s="11" t="s">
        <v>0</v>
      </c>
      <c r="B16" s="11" t="s">
        <v>1</v>
      </c>
      <c r="C16" s="51" t="s">
        <v>2</v>
      </c>
      <c r="D16" s="51" t="s">
        <v>20</v>
      </c>
      <c r="E16" s="51" t="s">
        <v>16</v>
      </c>
      <c r="F16" s="52" t="s">
        <v>17</v>
      </c>
      <c r="G16" s="53" t="s">
        <v>14</v>
      </c>
      <c r="H16" s="52" t="s">
        <v>18</v>
      </c>
    </row>
    <row r="17" spans="1:8" x14ac:dyDescent="0.25">
      <c r="A17" s="8">
        <v>1</v>
      </c>
      <c r="B17" s="8" t="s">
        <v>19</v>
      </c>
      <c r="C17" s="49" t="s">
        <v>50</v>
      </c>
      <c r="D17" s="54">
        <f>SUM('Jeromy Viands'!K11)</f>
        <v>34</v>
      </c>
      <c r="E17" s="54">
        <f>SUM('Jeromy Viands'!L11)</f>
        <v>6584.0010000000002</v>
      </c>
      <c r="F17" s="55">
        <f>SUM('Jeromy Viands'!M11)</f>
        <v>193.64708823529412</v>
      </c>
      <c r="G17" s="54">
        <f>SUM('Jeromy Viands'!N11)</f>
        <v>105</v>
      </c>
      <c r="H17" s="55">
        <f>SUM('Jeromy Viands'!O11)</f>
        <v>298.64708823529412</v>
      </c>
    </row>
    <row r="18" spans="1:8" x14ac:dyDescent="0.25">
      <c r="A18" s="8">
        <v>2</v>
      </c>
      <c r="B18" s="8" t="s">
        <v>19</v>
      </c>
      <c r="C18" s="49" t="s">
        <v>61</v>
      </c>
      <c r="D18" s="54">
        <f>SUM('Ann Tucker'!K9)</f>
        <v>26</v>
      </c>
      <c r="E18" s="54">
        <f>SUM('Ann Tucker'!L9)</f>
        <v>4903</v>
      </c>
      <c r="F18" s="55">
        <f>SUM('Ann Tucker'!M9)</f>
        <v>188.57692307692307</v>
      </c>
      <c r="G18" s="54">
        <f>SUM('Ann Tucker'!N9)</f>
        <v>43</v>
      </c>
      <c r="H18" s="55">
        <f>SUM('Ann Tucker'!O9)</f>
        <v>231.57692307692307</v>
      </c>
    </row>
    <row r="19" spans="1:8" x14ac:dyDescent="0.25">
      <c r="A19" s="8">
        <v>3</v>
      </c>
      <c r="B19" s="8" t="s">
        <v>19</v>
      </c>
      <c r="C19" s="49" t="s">
        <v>57</v>
      </c>
      <c r="D19" s="54">
        <f>SUM('Tao Irtz'!K11)</f>
        <v>33</v>
      </c>
      <c r="E19" s="54">
        <f>SUM('Tao Irtz'!L11)</f>
        <v>6213</v>
      </c>
      <c r="F19" s="55">
        <f>SUM('Tao Irtz'!M11)</f>
        <v>188.27272727272728</v>
      </c>
      <c r="G19" s="54">
        <f>SUM('Tao Irtz'!N11)</f>
        <v>39</v>
      </c>
      <c r="H19" s="55">
        <f>SUM('Tao Irtz'!O11)</f>
        <v>227.27272727272728</v>
      </c>
    </row>
    <row r="20" spans="1:8" x14ac:dyDescent="0.25">
      <c r="A20" s="8">
        <v>4</v>
      </c>
      <c r="B20" s="8" t="s">
        <v>19</v>
      </c>
      <c r="C20" s="49" t="s">
        <v>51</v>
      </c>
      <c r="D20" s="54">
        <f>SUM('Michael Blackard'!K10)</f>
        <v>26</v>
      </c>
      <c r="E20" s="54">
        <f>SUM('Michael Blackard'!L10)</f>
        <v>4824.0010000000002</v>
      </c>
      <c r="F20" s="55">
        <f>SUM('Michael Blackard'!M10)</f>
        <v>185.5385</v>
      </c>
      <c r="G20" s="54">
        <f>SUM('Michael Blackard'!N10)</f>
        <v>31</v>
      </c>
      <c r="H20" s="55">
        <f>SUM('Michael Blackard'!O10)</f>
        <v>216.5385</v>
      </c>
    </row>
    <row r="21" spans="1:8" x14ac:dyDescent="0.25">
      <c r="A21" s="45"/>
      <c r="B21" s="45"/>
      <c r="C21" s="56"/>
      <c r="D21" s="57"/>
      <c r="E21" s="57"/>
      <c r="F21" s="58"/>
      <c r="G21" s="57"/>
      <c r="H21" s="58"/>
    </row>
    <row r="22" spans="1:8" x14ac:dyDescent="0.25">
      <c r="A22" s="8">
        <v>5</v>
      </c>
      <c r="B22" s="8" t="s">
        <v>19</v>
      </c>
      <c r="C22" s="50" t="s">
        <v>27</v>
      </c>
      <c r="D22" s="54">
        <f>SUM('Jill Ashlock'!K5)</f>
        <v>7</v>
      </c>
      <c r="E22" s="54">
        <f>SUM('Jill Ashlock'!L5)</f>
        <v>1332</v>
      </c>
      <c r="F22" s="55">
        <f>SUM('Jill Ashlock'!M5)</f>
        <v>190.28571428571428</v>
      </c>
      <c r="G22" s="54">
        <f>SUM('Jill Ashlock'!N5)</f>
        <v>16</v>
      </c>
      <c r="H22" s="55">
        <f>SUM('Jill Ashlock'!O5)</f>
        <v>206.28571428571428</v>
      </c>
    </row>
    <row r="23" spans="1:8" x14ac:dyDescent="0.25">
      <c r="A23" s="8">
        <v>6</v>
      </c>
      <c r="B23" s="8" t="s">
        <v>19</v>
      </c>
      <c r="C23" s="49" t="s">
        <v>64</v>
      </c>
      <c r="D23" s="54">
        <f>SUM('Katherine Blackard'!K6)</f>
        <v>14</v>
      </c>
      <c r="E23" s="54">
        <f>SUM('Katherine Blackard'!L6)</f>
        <v>2592</v>
      </c>
      <c r="F23" s="55">
        <f>SUM('Katherine Blackard'!M6)</f>
        <v>185.14285714285714</v>
      </c>
      <c r="G23" s="54">
        <f>SUM('Katherine Blackard'!N6)</f>
        <v>10</v>
      </c>
      <c r="H23" s="55">
        <f>SUM('Katherine Blackard'!O6)</f>
        <v>195.14285714285714</v>
      </c>
    </row>
    <row r="24" spans="1:8" x14ac:dyDescent="0.25">
      <c r="A24" s="8">
        <v>7</v>
      </c>
      <c r="B24" s="8" t="s">
        <v>19</v>
      </c>
      <c r="C24" s="49" t="s">
        <v>81</v>
      </c>
      <c r="D24" s="54">
        <f>SUM('Greg Smetanko'!K4)</f>
        <v>4</v>
      </c>
      <c r="E24" s="54">
        <f>SUM('Greg Smetanko'!L4)</f>
        <v>734</v>
      </c>
      <c r="F24" s="55">
        <f>SUM('Greg Smetanko'!M4)</f>
        <v>183.5</v>
      </c>
      <c r="G24" s="54">
        <f>SUM('Greg Smetanko'!N4)</f>
        <v>7</v>
      </c>
      <c r="H24" s="55">
        <f>SUM('Greg Smetanko'!O4)</f>
        <v>190.5</v>
      </c>
    </row>
    <row r="25" spans="1:8" x14ac:dyDescent="0.25">
      <c r="A25" s="8">
        <v>8</v>
      </c>
      <c r="B25" s="8" t="s">
        <v>19</v>
      </c>
      <c r="C25" s="49" t="s">
        <v>76</v>
      </c>
      <c r="D25" s="54">
        <f>SUM('Adam Plummer'!K4)</f>
        <v>3</v>
      </c>
      <c r="E25" s="54">
        <f>SUM('Adam Plummer'!L4)</f>
        <v>550</v>
      </c>
      <c r="F25" s="55">
        <f>SUM('Adam Plummer'!M4)</f>
        <v>183.33333333333334</v>
      </c>
      <c r="G25" s="54">
        <f>SUM('Adam Plummer'!N4)</f>
        <v>5</v>
      </c>
      <c r="H25" s="55">
        <f>SUM('Adam Plummer'!O4)</f>
        <v>188.33333333333334</v>
      </c>
    </row>
    <row r="27" spans="1:8" x14ac:dyDescent="0.25">
      <c r="A27" s="10"/>
      <c r="B27" s="10"/>
      <c r="C27" s="10"/>
      <c r="D27" s="10"/>
      <c r="E27" s="10"/>
      <c r="F27" s="15"/>
      <c r="G27" s="29"/>
      <c r="H27" s="15"/>
    </row>
    <row r="28" spans="1:8" ht="28.5" x14ac:dyDescent="0.45">
      <c r="A28" s="10"/>
      <c r="B28" s="10"/>
      <c r="C28" s="32" t="s">
        <v>33</v>
      </c>
      <c r="D28" s="10"/>
      <c r="E28" s="10"/>
      <c r="F28" s="15"/>
      <c r="G28" s="29"/>
      <c r="H28" s="15"/>
    </row>
    <row r="29" spans="1:8" ht="18.75" x14ac:dyDescent="0.3">
      <c r="A29" s="10"/>
      <c r="B29" s="10"/>
      <c r="C29" s="10"/>
      <c r="D29" s="14" t="s">
        <v>22</v>
      </c>
      <c r="E29" s="10"/>
      <c r="F29" s="15"/>
      <c r="G29" s="29"/>
      <c r="H29" s="15"/>
    </row>
    <row r="30" spans="1:8" x14ac:dyDescent="0.25">
      <c r="A30" s="10"/>
      <c r="B30" s="10"/>
      <c r="C30" s="10"/>
      <c r="D30" s="10"/>
      <c r="E30" s="10"/>
      <c r="F30" s="15"/>
      <c r="G30" s="29"/>
      <c r="H30" s="15"/>
    </row>
    <row r="31" spans="1:8" ht="18.75" x14ac:dyDescent="0.4">
      <c r="A31" s="11" t="s">
        <v>0</v>
      </c>
      <c r="B31" s="11" t="s">
        <v>1</v>
      </c>
      <c r="C31" s="11" t="s">
        <v>2</v>
      </c>
      <c r="D31" s="11" t="s">
        <v>20</v>
      </c>
      <c r="E31" s="11" t="s">
        <v>16</v>
      </c>
      <c r="F31" s="16" t="s">
        <v>17</v>
      </c>
      <c r="G31" s="30" t="s">
        <v>14</v>
      </c>
      <c r="H31" s="16" t="s">
        <v>18</v>
      </c>
    </row>
    <row r="32" spans="1:8" x14ac:dyDescent="0.25">
      <c r="A32" s="8">
        <v>1</v>
      </c>
      <c r="B32" s="8" t="s">
        <v>29</v>
      </c>
      <c r="C32" s="34" t="s">
        <v>34</v>
      </c>
      <c r="D32" s="9">
        <f>SUM('Mike Gross'!K13)</f>
        <v>41</v>
      </c>
      <c r="E32" s="9">
        <f>SUM('Mike Gross'!L13)</f>
        <v>8086.0080000000007</v>
      </c>
      <c r="F32" s="17">
        <f>SUM('Mike Gross'!M13)</f>
        <v>197.21970731707319</v>
      </c>
      <c r="G32" s="9">
        <f>SUM('Mike Gross'!N13)</f>
        <v>81</v>
      </c>
      <c r="H32" s="17">
        <f>SUM('Mike Gross'!O13)</f>
        <v>278.21970731707319</v>
      </c>
    </row>
    <row r="33" spans="1:8 16384:16384" x14ac:dyDescent="0.25">
      <c r="A33" s="8">
        <v>2</v>
      </c>
      <c r="B33" s="8" t="s">
        <v>29</v>
      </c>
      <c r="C33" s="34" t="s">
        <v>36</v>
      </c>
      <c r="D33" s="9">
        <f>SUM('Steve DuVall'!K16)</f>
        <v>48</v>
      </c>
      <c r="E33" s="9">
        <f>SUM('Steve DuVall'!L16)</f>
        <v>9436.0020000000004</v>
      </c>
      <c r="F33" s="17">
        <f>SUM('Steve DuVall'!M16)</f>
        <v>196.58337500000002</v>
      </c>
      <c r="G33" s="9">
        <f>SUM('Steve DuVall'!N16)</f>
        <v>71</v>
      </c>
      <c r="H33" s="17">
        <f>SUM('Steve DuVall'!O16)</f>
        <v>267.58337500000005</v>
      </c>
    </row>
    <row r="34" spans="1:8 16384:16384" x14ac:dyDescent="0.25">
      <c r="A34" s="8">
        <v>3</v>
      </c>
      <c r="B34" s="8" t="s">
        <v>29</v>
      </c>
      <c r="C34" s="34" t="s">
        <v>38</v>
      </c>
      <c r="D34" s="9">
        <f>SUM('Jud Denniston'!K11)</f>
        <v>33</v>
      </c>
      <c r="E34" s="9">
        <f>SUM('Jud Denniston'!L11)</f>
        <v>6444</v>
      </c>
      <c r="F34" s="17">
        <f>SUM('Jud Denniston'!M11)</f>
        <v>195.27272727272728</v>
      </c>
      <c r="G34" s="9">
        <f>SUM('Jud Denniston'!N11)</f>
        <v>28</v>
      </c>
      <c r="H34" s="17">
        <f>SUM('Jud Denniston'!O11)</f>
        <v>223.27272727272728</v>
      </c>
    </row>
    <row r="35" spans="1:8 16384:16384" x14ac:dyDescent="0.25">
      <c r="A35" s="8">
        <v>4</v>
      </c>
      <c r="B35" s="8" t="s">
        <v>29</v>
      </c>
      <c r="C35" s="31" t="s">
        <v>26</v>
      </c>
      <c r="D35" s="9">
        <f>SUM('John Plummer'!K13)</f>
        <v>35</v>
      </c>
      <c r="E35" s="9">
        <f>SUM('John Plummer'!L13)</f>
        <v>6608</v>
      </c>
      <c r="F35" s="17">
        <f>SUM('John Plummer'!M13)</f>
        <v>188.8</v>
      </c>
      <c r="G35" s="9">
        <f>SUM('John Plummer'!N13)</f>
        <v>29</v>
      </c>
      <c r="H35" s="17">
        <f>SUM('John Plummer'!O13)</f>
        <v>217.8</v>
      </c>
    </row>
    <row r="36" spans="1:8 16384:16384" x14ac:dyDescent="0.25">
      <c r="A36" s="8">
        <v>5</v>
      </c>
      <c r="B36" s="8" t="s">
        <v>29</v>
      </c>
      <c r="C36" s="34" t="s">
        <v>43</v>
      </c>
      <c r="D36" s="9">
        <f>SUM('Foster Arvin'!K9)</f>
        <v>26</v>
      </c>
      <c r="E36" s="9">
        <f>SUM('Foster Arvin'!L9)</f>
        <v>5077.0020000000004</v>
      </c>
      <c r="F36" s="17">
        <f>SUM('Foster Arvin'!M9)</f>
        <v>195.26930769230771</v>
      </c>
      <c r="G36" s="9">
        <f>SUM('Foster Arvin'!N9)</f>
        <v>22</v>
      </c>
      <c r="H36" s="17">
        <f>SUM('Foster Arvin'!O9)</f>
        <v>217.26930769230771</v>
      </c>
    </row>
    <row r="37" spans="1:8 16384:16384" x14ac:dyDescent="0.25">
      <c r="A37" s="8">
        <v>6</v>
      </c>
      <c r="B37" s="8" t="s">
        <v>29</v>
      </c>
      <c r="C37" s="34" t="s">
        <v>35</v>
      </c>
      <c r="D37" s="9">
        <f>SUM('Cecil Combs'!K9)</f>
        <v>20</v>
      </c>
      <c r="E37" s="9">
        <f>SUM('Cecil Combs'!L9)</f>
        <v>3918.0039999999999</v>
      </c>
      <c r="F37" s="17">
        <f>SUM('Cecil Combs'!M9)</f>
        <v>195.90019999999998</v>
      </c>
      <c r="G37" s="9">
        <f>SUM('Cecil Combs'!N9)</f>
        <v>20</v>
      </c>
      <c r="H37" s="17">
        <f>SUM('Cecil Combs'!O9)</f>
        <v>215.90019999999998</v>
      </c>
    </row>
    <row r="38" spans="1:8 16384:16384" x14ac:dyDescent="0.25">
      <c r="A38" s="45"/>
      <c r="B38" s="45"/>
      <c r="C38" s="46"/>
      <c r="D38" s="47"/>
      <c r="E38" s="47"/>
      <c r="F38" s="48"/>
      <c r="G38" s="47"/>
      <c r="H38" s="48"/>
    </row>
    <row r="39" spans="1:8 16384:16384" x14ac:dyDescent="0.25">
      <c r="A39" s="8">
        <v>7</v>
      </c>
      <c r="B39" s="8" t="s">
        <v>29</v>
      </c>
      <c r="C39" s="31" t="s">
        <v>30</v>
      </c>
      <c r="D39" s="9">
        <f>SUM('Michael Wilson'!K9)</f>
        <v>17</v>
      </c>
      <c r="E39" s="9">
        <f>SUM('Michael Wilson'!L9)</f>
        <v>3243</v>
      </c>
      <c r="F39" s="17">
        <f>SUM('Michael Wilson'!M9)</f>
        <v>190.76470588235293</v>
      </c>
      <c r="G39" s="9">
        <f>SUM('Michael Wilson'!N9)</f>
        <v>34</v>
      </c>
      <c r="H39" s="17">
        <f>SUM('Michael Wilson'!O9)</f>
        <v>224.76470588235293</v>
      </c>
      <c r="XFD39" s="9"/>
    </row>
    <row r="40" spans="1:8 16384:16384" x14ac:dyDescent="0.25">
      <c r="A40" s="8">
        <v>8</v>
      </c>
      <c r="B40" s="8" t="s">
        <v>29</v>
      </c>
      <c r="C40" s="34" t="s">
        <v>39</v>
      </c>
      <c r="D40" s="9">
        <f>SUM('David McGeorge'!K7)</f>
        <v>18</v>
      </c>
      <c r="E40" s="9">
        <f>SUM('David McGeorge'!L7)</f>
        <v>3549.0020000000004</v>
      </c>
      <c r="F40" s="17">
        <f>SUM('David McGeorge'!M7)</f>
        <v>197.16677777777781</v>
      </c>
      <c r="G40" s="9">
        <f>SUM('David McGeorge'!N7)</f>
        <v>27</v>
      </c>
      <c r="H40" s="17">
        <f>SUM('David McGeorge'!O7)</f>
        <v>224.16677777777781</v>
      </c>
    </row>
    <row r="41" spans="1:8 16384:16384" x14ac:dyDescent="0.25">
      <c r="A41" s="8">
        <v>9</v>
      </c>
      <c r="B41" s="8" t="s">
        <v>29</v>
      </c>
      <c r="C41" s="34" t="s">
        <v>62</v>
      </c>
      <c r="D41" s="9">
        <f>SUM('Matthew Strong'!K7)</f>
        <v>16</v>
      </c>
      <c r="E41" s="9">
        <f>SUM('Matthew Strong'!L7)</f>
        <v>3149.0039999999999</v>
      </c>
      <c r="F41" s="17">
        <f>SUM('Matthew Strong'!M7)</f>
        <v>196.81274999999999</v>
      </c>
      <c r="G41" s="9">
        <f>SUM('Matthew Strong'!N7)</f>
        <v>21</v>
      </c>
      <c r="H41" s="17">
        <f>SUM('Matthew Strong'!O7)</f>
        <v>217.81274999999999</v>
      </c>
    </row>
    <row r="42" spans="1:8 16384:16384" x14ac:dyDescent="0.25">
      <c r="A42" s="8">
        <v>10</v>
      </c>
      <c r="B42" s="8" t="s">
        <v>29</v>
      </c>
      <c r="C42" s="49" t="s">
        <v>67</v>
      </c>
      <c r="D42" s="9">
        <f>SUM('Bill Smith'!K7)</f>
        <v>17</v>
      </c>
      <c r="E42" s="9">
        <f>SUM('Bill Smith'!L7)</f>
        <v>3332.0010000000002</v>
      </c>
      <c r="F42" s="17">
        <f>SUM('Bill Smith'!M7)</f>
        <v>196.00005882352943</v>
      </c>
      <c r="G42" s="9">
        <f>SUM('Bill Smith'!N7)</f>
        <v>19</v>
      </c>
      <c r="H42" s="17">
        <f>SUM('Bill Smith'!O7)</f>
        <v>215.00005882352943</v>
      </c>
    </row>
    <row r="43" spans="1:8 16384:16384" x14ac:dyDescent="0.25">
      <c r="A43" s="8">
        <v>11</v>
      </c>
      <c r="B43" s="8" t="s">
        <v>29</v>
      </c>
      <c r="C43" s="49" t="s">
        <v>66</v>
      </c>
      <c r="D43" s="9">
        <f>SUM('Marvin Batliner'!K5)</f>
        <v>8</v>
      </c>
      <c r="E43" s="9">
        <f>SUM('Marvin Batliner'!L5)</f>
        <v>1585.001</v>
      </c>
      <c r="F43" s="17">
        <f>SUM('Marvin Batliner'!M5)</f>
        <v>198.125125</v>
      </c>
      <c r="G43" s="9">
        <f>SUM('Marvin Batliner'!N5)</f>
        <v>13</v>
      </c>
      <c r="H43" s="17">
        <f>SUM('Marvin Batliner'!O5)</f>
        <v>211.125125</v>
      </c>
    </row>
    <row r="44" spans="1:8 16384:16384" x14ac:dyDescent="0.25">
      <c r="A44" s="8">
        <v>12</v>
      </c>
      <c r="B44" s="8" t="s">
        <v>29</v>
      </c>
      <c r="C44" s="49" t="s">
        <v>65</v>
      </c>
      <c r="D44" s="9">
        <f>SUM('Kenny Huth'!K4)</f>
        <v>4</v>
      </c>
      <c r="E44" s="9">
        <f>SUM('Kenny Huth'!L4)</f>
        <v>794.01</v>
      </c>
      <c r="F44" s="17">
        <f>SUM('Kenny Huth'!M4)</f>
        <v>198.5025</v>
      </c>
      <c r="G44" s="9">
        <f>SUM('Kenny Huth'!N4)</f>
        <v>7</v>
      </c>
      <c r="H44" s="17">
        <f>SUM('Kenny Huth'!O4)</f>
        <v>205.5025</v>
      </c>
    </row>
    <row r="45" spans="1:8 16384:16384" x14ac:dyDescent="0.25">
      <c r="A45" s="8">
        <v>13</v>
      </c>
      <c r="B45" s="8" t="s">
        <v>29</v>
      </c>
      <c r="C45" s="34" t="s">
        <v>37</v>
      </c>
      <c r="D45" s="9">
        <f>SUM('David Buckley'!K6)</f>
        <v>14</v>
      </c>
      <c r="E45" s="9">
        <f>SUM('David Buckley'!L6)</f>
        <v>2719</v>
      </c>
      <c r="F45" s="17">
        <f>SUM('David Buckley'!M6)</f>
        <v>194.21428571428572</v>
      </c>
      <c r="G45" s="9">
        <f>SUM('David Buckley'!N6)</f>
        <v>8</v>
      </c>
      <c r="H45" s="17">
        <f>SUM('David Buckley'!O6)</f>
        <v>202.21428571428572</v>
      </c>
    </row>
    <row r="46" spans="1:8 16384:16384" x14ac:dyDescent="0.25">
      <c r="A46" s="8">
        <v>14</v>
      </c>
      <c r="B46" s="8" t="s">
        <v>29</v>
      </c>
      <c r="C46" s="49" t="s">
        <v>68</v>
      </c>
      <c r="D46" s="9">
        <f>SUM('Wallace Smallwood'!K5)</f>
        <v>10</v>
      </c>
      <c r="E46" s="9">
        <f>SUM('Wallace Smallwood'!L5)</f>
        <v>1939.001</v>
      </c>
      <c r="F46" s="17">
        <f>SUM('Wallace Smallwood'!M5)</f>
        <v>193.90010000000001</v>
      </c>
      <c r="G46" s="9">
        <f>SUM('Wallace Smallwood'!N5)</f>
        <v>8</v>
      </c>
      <c r="H46" s="17">
        <f>SUM('Wallace Smallwood'!O5)</f>
        <v>201.90010000000001</v>
      </c>
    </row>
    <row r="47" spans="1:8 16384:16384" x14ac:dyDescent="0.25">
      <c r="A47" s="8">
        <v>15</v>
      </c>
      <c r="B47" s="8" t="s">
        <v>29</v>
      </c>
      <c r="C47" s="34" t="s">
        <v>44</v>
      </c>
      <c r="D47" s="9">
        <f>SUM('Don Wilson'!K5)</f>
        <v>10</v>
      </c>
      <c r="E47" s="9">
        <f>SUM('Don Wilson'!L5)</f>
        <v>1941</v>
      </c>
      <c r="F47" s="17">
        <f>SUM('Don Wilson'!M5)</f>
        <v>194.1</v>
      </c>
      <c r="G47" s="9">
        <f>SUM('Don Wilson'!N5)</f>
        <v>6</v>
      </c>
      <c r="H47" s="17">
        <f>SUM('Don Wilson'!O5)</f>
        <v>200.1</v>
      </c>
    </row>
    <row r="48" spans="1:8 16384:16384" x14ac:dyDescent="0.25">
      <c r="A48" s="8">
        <v>16</v>
      </c>
      <c r="B48" s="8" t="s">
        <v>29</v>
      </c>
      <c r="C48" s="34" t="s">
        <v>47</v>
      </c>
      <c r="D48" s="9">
        <f>SUM('Jon McGeorge'!K6)</f>
        <v>14</v>
      </c>
      <c r="E48" s="9">
        <f>SUM('Jon McGeorge'!L6)</f>
        <v>2679</v>
      </c>
      <c r="F48" s="17">
        <f>SUM('Jon McGeorge'!M6)</f>
        <v>191.35714285714286</v>
      </c>
      <c r="G48" s="9">
        <f>SUM('Jon McGeorge'!N6)</f>
        <v>8</v>
      </c>
      <c r="H48" s="17">
        <f>SUM('Jon McGeorge'!O6)</f>
        <v>199.35714285714286</v>
      </c>
    </row>
    <row r="49" spans="1:8 16384:16384" x14ac:dyDescent="0.25">
      <c r="A49" s="8">
        <v>17</v>
      </c>
      <c r="B49" s="8" t="s">
        <v>29</v>
      </c>
      <c r="C49" s="34" t="s">
        <v>59</v>
      </c>
      <c r="D49" s="9">
        <f>SUM('Jamie Compton'!K6)</f>
        <v>12</v>
      </c>
      <c r="E49" s="9">
        <f>SUM('Jamie Compton'!L6)</f>
        <v>2296</v>
      </c>
      <c r="F49" s="17">
        <f>SUM('Jamie Compton'!M6)</f>
        <v>191.33333333333334</v>
      </c>
      <c r="G49" s="9">
        <f>SUM('Jamie Compton'!N6)</f>
        <v>7</v>
      </c>
      <c r="H49" s="17">
        <f>SUM('Jamie Compton'!O6)</f>
        <v>198.33333333333334</v>
      </c>
    </row>
    <row r="50" spans="1:8 16384:16384" x14ac:dyDescent="0.25">
      <c r="A50" s="8">
        <v>18</v>
      </c>
      <c r="B50" s="8" t="s">
        <v>29</v>
      </c>
      <c r="C50" s="34" t="s">
        <v>63</v>
      </c>
      <c r="D50" s="9">
        <f>SUM('Jeff Riester'!K4)</f>
        <v>4</v>
      </c>
      <c r="E50" s="9">
        <f>SUM('Jeff Riester'!L4)</f>
        <v>776.00099999999998</v>
      </c>
      <c r="F50" s="17">
        <f>SUM('Jeff Riester'!M4)</f>
        <v>194.00024999999999</v>
      </c>
      <c r="G50" s="9">
        <f>SUM('Jeff Riester'!N4)</f>
        <v>4</v>
      </c>
      <c r="H50" s="17">
        <f>SUM('Jeff Riester'!O4)</f>
        <v>198.00024999999999</v>
      </c>
      <c r="XFD50" s="9"/>
    </row>
    <row r="51" spans="1:8 16384:16384" x14ac:dyDescent="0.25">
      <c r="A51" s="8">
        <v>19</v>
      </c>
      <c r="B51" s="8" t="s">
        <v>29</v>
      </c>
      <c r="C51" s="34" t="s">
        <v>40</v>
      </c>
      <c r="D51" s="9">
        <f>SUM('Jody Campbell'!K4)</f>
        <v>4</v>
      </c>
      <c r="E51" s="9">
        <f>SUM('Jody Campbell'!L4)</f>
        <v>784</v>
      </c>
      <c r="F51" s="17">
        <f>SUM('Jody Campbell'!M4)</f>
        <v>196</v>
      </c>
      <c r="G51" s="9">
        <f>SUM('Jody Campbell'!N4)</f>
        <v>2</v>
      </c>
      <c r="H51" s="17">
        <f>SUM('Jody Campbell'!O4)</f>
        <v>198</v>
      </c>
      <c r="XFD51" s="9"/>
    </row>
    <row r="52" spans="1:8 16384:16384" x14ac:dyDescent="0.25">
      <c r="A52" s="8">
        <v>20</v>
      </c>
      <c r="B52" s="8" t="s">
        <v>29</v>
      </c>
      <c r="C52" s="34" t="s">
        <v>41</v>
      </c>
      <c r="D52" s="9">
        <f>SUM('Brad Patton'!K4)</f>
        <v>4</v>
      </c>
      <c r="E52" s="9">
        <f>SUM('Brad Patton'!L4)</f>
        <v>783.00099999999998</v>
      </c>
      <c r="F52" s="17">
        <f>SUM('Brad Patton'!M4)</f>
        <v>195.75024999999999</v>
      </c>
      <c r="G52" s="9">
        <f>SUM('Brad Patton'!N4)</f>
        <v>2</v>
      </c>
      <c r="H52" s="17">
        <f>SUM('Brad Patton'!O4)</f>
        <v>197.75024999999999</v>
      </c>
      <c r="XFD52" s="9"/>
    </row>
    <row r="53" spans="1:8 16384:16384" x14ac:dyDescent="0.25">
      <c r="A53" s="8">
        <v>21</v>
      </c>
      <c r="B53" s="8" t="s">
        <v>29</v>
      </c>
      <c r="C53" s="34" t="s">
        <v>42</v>
      </c>
      <c r="D53" s="9">
        <f>SUM('Chris Helton'!K4)</f>
        <v>4</v>
      </c>
      <c r="E53" s="9">
        <f>SUM('Chris Helton'!L4)</f>
        <v>783</v>
      </c>
      <c r="F53" s="17">
        <f>SUM('Chris Helton'!M4)</f>
        <v>195.75</v>
      </c>
      <c r="G53" s="9">
        <f>SUM('Chris Helton'!N4)</f>
        <v>2</v>
      </c>
      <c r="H53" s="17">
        <f>SUM('Chris Helton'!O4)</f>
        <v>197.75</v>
      </c>
      <c r="XFD53" s="9"/>
    </row>
    <row r="54" spans="1:8 16384:16384" x14ac:dyDescent="0.25">
      <c r="A54" s="8">
        <v>22</v>
      </c>
      <c r="B54" s="8" t="s">
        <v>29</v>
      </c>
      <c r="C54" s="34" t="s">
        <v>45</v>
      </c>
      <c r="D54" s="9">
        <f>SUM('Chris Bradley'!K4)</f>
        <v>4</v>
      </c>
      <c r="E54" s="9">
        <f>SUM('Chris Bradley'!L4)</f>
        <v>776</v>
      </c>
      <c r="F54" s="17">
        <f>SUM('Chris Bradley'!M4)</f>
        <v>194</v>
      </c>
      <c r="G54" s="9">
        <f>SUM('Chris Bradley'!N4)</f>
        <v>2</v>
      </c>
      <c r="H54" s="17">
        <f>SUM('Chris Bradley'!O4)</f>
        <v>196</v>
      </c>
      <c r="XFD54" s="9"/>
    </row>
    <row r="55" spans="1:8 16384:16384" x14ac:dyDescent="0.25">
      <c r="A55" s="8">
        <v>23</v>
      </c>
      <c r="B55" s="8" t="s">
        <v>29</v>
      </c>
      <c r="C55" s="34" t="s">
        <v>46</v>
      </c>
      <c r="D55" s="9">
        <f>SUM('John Gardner'!K4)</f>
        <v>4</v>
      </c>
      <c r="E55" s="9">
        <f>SUM('John Gardner'!L4)</f>
        <v>765.00099999999998</v>
      </c>
      <c r="F55" s="17">
        <f>SUM('John Gardner'!M4)</f>
        <v>191.25024999999999</v>
      </c>
      <c r="G55" s="9">
        <f>SUM('John Gardner'!N4)</f>
        <v>2</v>
      </c>
      <c r="H55" s="17">
        <f>SUM('John Gardner'!O4)</f>
        <v>193.25024999999999</v>
      </c>
      <c r="XFD55" s="9"/>
    </row>
    <row r="56" spans="1:8 16384:16384" x14ac:dyDescent="0.25">
      <c r="A56" s="8">
        <v>24</v>
      </c>
      <c r="B56" s="8" t="s">
        <v>29</v>
      </c>
      <c r="C56" s="34" t="s">
        <v>60</v>
      </c>
      <c r="D56" s="9">
        <f>SUM('Jim Pierce'!K4)</f>
        <v>4</v>
      </c>
      <c r="E56" s="9">
        <f>SUM('Jim Pierce'!L4)</f>
        <v>753</v>
      </c>
      <c r="F56" s="17">
        <f>SUM('Jim Pierce'!M4)</f>
        <v>188.25</v>
      </c>
      <c r="G56" s="9">
        <f>SUM('Jim Pierce'!N4)</f>
        <v>2</v>
      </c>
      <c r="H56" s="17">
        <f>SUM('Jim Pierce'!O4)</f>
        <v>190.25</v>
      </c>
      <c r="XFD56" s="9"/>
    </row>
    <row r="57" spans="1:8 16384:16384" x14ac:dyDescent="0.25">
      <c r="A57" s="8">
        <v>25</v>
      </c>
      <c r="B57" s="8" t="s">
        <v>29</v>
      </c>
      <c r="C57" s="49" t="s">
        <v>77</v>
      </c>
      <c r="D57" s="9">
        <f>SUM('Dan Persful'!K4)</f>
        <v>4</v>
      </c>
      <c r="E57" s="9">
        <f>SUM('Dan Persful'!L4)</f>
        <v>743</v>
      </c>
      <c r="F57" s="17">
        <f>SUM('Dan Persful'!M4)</f>
        <v>185.75</v>
      </c>
      <c r="G57" s="9">
        <f>SUM('Dan Persful'!N4)</f>
        <v>2</v>
      </c>
      <c r="H57" s="17">
        <f>SUM('Dan Persful'!O4)</f>
        <v>187.75</v>
      </c>
      <c r="XFD57" s="9"/>
    </row>
    <row r="58" spans="1:8 16384:16384" x14ac:dyDescent="0.25">
      <c r="A58" s="8">
        <v>26</v>
      </c>
      <c r="B58" s="8" t="s">
        <v>29</v>
      </c>
      <c r="C58" s="49" t="s">
        <v>80</v>
      </c>
      <c r="D58" s="9">
        <f>SUM('Josh McGeorge'!K4)</f>
        <v>4</v>
      </c>
      <c r="E58" s="9">
        <f>SUM('Josh McGeorge'!L4)</f>
        <v>715</v>
      </c>
      <c r="F58" s="17">
        <f>SUM('Josh McGeorge'!M4)</f>
        <v>178.75</v>
      </c>
      <c r="G58" s="9">
        <f>SUM('Josh McGeorge'!N4)</f>
        <v>2</v>
      </c>
      <c r="H58" s="17">
        <f>SUM('Josh McGeorge'!O4)</f>
        <v>180.75</v>
      </c>
      <c r="XFD58" s="9"/>
    </row>
    <row r="59" spans="1:8 16384:16384" x14ac:dyDescent="0.25">
      <c r="A59" s="8">
        <v>27</v>
      </c>
      <c r="B59" s="8" t="s">
        <v>29</v>
      </c>
      <c r="C59" s="49" t="s">
        <v>72</v>
      </c>
      <c r="D59" s="9">
        <f>SUM('David C'!K5)</f>
        <v>6</v>
      </c>
      <c r="E59" s="9">
        <f>SUM('David C'!L5)</f>
        <v>1047</v>
      </c>
      <c r="F59" s="17">
        <f>SUM('David C'!M5)</f>
        <v>174.5</v>
      </c>
      <c r="G59" s="9">
        <f>SUM('David C'!N5)</f>
        <v>6</v>
      </c>
      <c r="H59" s="17">
        <f>SUM('David C'!O5)</f>
        <v>180.5</v>
      </c>
      <c r="XFD59" s="9"/>
    </row>
    <row r="61" spans="1:8 16384:16384" x14ac:dyDescent="0.25">
      <c r="A61" s="10"/>
      <c r="B61" s="10"/>
      <c r="C61" s="10"/>
      <c r="D61" s="10"/>
      <c r="E61" s="10"/>
      <c r="F61" s="15"/>
      <c r="G61" s="29"/>
      <c r="H61" s="15"/>
    </row>
    <row r="62" spans="1:8 16384:16384" ht="28.5" x14ac:dyDescent="0.45">
      <c r="A62" s="10"/>
      <c r="B62" s="10"/>
      <c r="C62" s="32" t="s">
        <v>53</v>
      </c>
      <c r="D62" s="10"/>
      <c r="E62" s="10"/>
      <c r="F62" s="15"/>
      <c r="G62" s="29"/>
      <c r="H62" s="15"/>
    </row>
    <row r="63" spans="1:8 16384:16384" ht="18.75" x14ac:dyDescent="0.3">
      <c r="A63" s="10"/>
      <c r="B63" s="10"/>
      <c r="C63" s="10"/>
      <c r="D63" s="14" t="s">
        <v>22</v>
      </c>
      <c r="E63" s="10"/>
      <c r="F63" s="15"/>
      <c r="G63" s="29"/>
      <c r="H63" s="15"/>
    </row>
    <row r="64" spans="1:8 16384:16384" x14ac:dyDescent="0.25">
      <c r="A64" s="10"/>
      <c r="B64" s="10"/>
      <c r="C64" s="10"/>
      <c r="D64" s="10"/>
      <c r="E64" s="10"/>
      <c r="F64" s="15"/>
      <c r="G64" s="29"/>
      <c r="H64" s="15"/>
    </row>
    <row r="65" spans="1:8" ht="18.75" x14ac:dyDescent="0.4">
      <c r="A65" s="11" t="s">
        <v>0</v>
      </c>
      <c r="B65" s="11" t="s">
        <v>1</v>
      </c>
      <c r="C65" s="11" t="s">
        <v>2</v>
      </c>
      <c r="D65" s="11" t="s">
        <v>20</v>
      </c>
      <c r="E65" s="11" t="s">
        <v>16</v>
      </c>
      <c r="F65" s="16" t="s">
        <v>17</v>
      </c>
      <c r="G65" s="30" t="s">
        <v>14</v>
      </c>
      <c r="H65" s="16" t="s">
        <v>18</v>
      </c>
    </row>
    <row r="66" spans="1:8" x14ac:dyDescent="0.25">
      <c r="A66" s="8">
        <v>1</v>
      </c>
      <c r="B66" s="8" t="s">
        <v>54</v>
      </c>
      <c r="C66" s="50" t="s">
        <v>69</v>
      </c>
      <c r="D66" s="9">
        <f>SUM('Joe Jarrell'!K7)</f>
        <v>18</v>
      </c>
      <c r="E66" s="9">
        <f>SUM('Joe Jarrell'!L7)</f>
        <v>3428.0010000000002</v>
      </c>
      <c r="F66" s="17">
        <f>SUM('Joe Jarrell'!M7)</f>
        <v>190.44450000000001</v>
      </c>
      <c r="G66" s="9">
        <f>SUM('Joe Jarrell'!N7)</f>
        <v>57</v>
      </c>
      <c r="H66" s="17">
        <f>SUM('Joe Jarrell'!O7)</f>
        <v>247.44450000000001</v>
      </c>
    </row>
    <row r="67" spans="1:8" x14ac:dyDescent="0.25">
      <c r="A67" s="8">
        <v>2</v>
      </c>
      <c r="B67" s="8" t="s">
        <v>54</v>
      </c>
      <c r="C67" s="35" t="s">
        <v>55</v>
      </c>
      <c r="D67" s="9">
        <f>SUM('Max Dixon'!K7)</f>
        <v>18</v>
      </c>
      <c r="E67" s="9">
        <f>SUM('Max Dixon'!L7)</f>
        <v>3389.0010000000002</v>
      </c>
      <c r="F67" s="17">
        <f>SUM('Max Dixon'!M7)</f>
        <v>188.27783333333335</v>
      </c>
      <c r="G67" s="9">
        <f>SUM('Max Dixon'!N7)</f>
        <v>28</v>
      </c>
      <c r="H67" s="17">
        <f>SUM('Max Dixon'!O7)</f>
        <v>216.27783333333335</v>
      </c>
    </row>
    <row r="68" spans="1:8" x14ac:dyDescent="0.25">
      <c r="A68" s="8">
        <v>3</v>
      </c>
      <c r="B68" s="8" t="s">
        <v>54</v>
      </c>
      <c r="C68" s="50" t="s">
        <v>74</v>
      </c>
      <c r="D68" s="9">
        <f>SUM('Rick Hahn'!K7)</f>
        <v>13</v>
      </c>
      <c r="E68" s="9">
        <f>SUM('Rick Hahn'!L7)</f>
        <v>2421</v>
      </c>
      <c r="F68" s="17">
        <f>SUM('Rick Hahn'!M7)</f>
        <v>186.23076923076923</v>
      </c>
      <c r="G68" s="9">
        <f>SUM('Rick Hahn'!N7)</f>
        <v>26</v>
      </c>
      <c r="H68" s="17">
        <f>SUM('Rick Hahn'!O7)</f>
        <v>212.23076923076923</v>
      </c>
    </row>
    <row r="69" spans="1:8" x14ac:dyDescent="0.25">
      <c r="A69" s="8">
        <v>4</v>
      </c>
      <c r="B69" s="8" t="s">
        <v>54</v>
      </c>
      <c r="C69" s="50" t="s">
        <v>79</v>
      </c>
      <c r="D69" s="9">
        <f>SUM('Tim Cross'!K4)</f>
        <v>4</v>
      </c>
      <c r="E69" s="9">
        <f>SUM('Tim Cross'!L4)</f>
        <v>736</v>
      </c>
      <c r="F69" s="17">
        <f>SUM('Tim Cross'!M4)</f>
        <v>184</v>
      </c>
      <c r="G69" s="9">
        <f>SUM('Tim Cross'!N4)</f>
        <v>4</v>
      </c>
      <c r="H69" s="17">
        <f>SUM('Tim Cross'!O4)</f>
        <v>188</v>
      </c>
    </row>
    <row r="70" spans="1:8" x14ac:dyDescent="0.25">
      <c r="A70" s="8">
        <v>5</v>
      </c>
      <c r="B70" s="8" t="s">
        <v>54</v>
      </c>
      <c r="C70" s="50" t="s">
        <v>75</v>
      </c>
      <c r="D70" s="9">
        <f>SUM('Ethan Wheat'!K4)</f>
        <v>3</v>
      </c>
      <c r="E70" s="9">
        <f>SUM('Ethan Wheat'!L4)</f>
        <v>543</v>
      </c>
      <c r="F70" s="17">
        <f>SUM('Ethan Wheat'!M4)</f>
        <v>181</v>
      </c>
      <c r="G70" s="9">
        <f>SUM('Ethan Wheat'!N4)</f>
        <v>4</v>
      </c>
      <c r="H70" s="17">
        <f>SUM('Ethan Wheat'!O4)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C10" name="Range1_11"/>
    <protectedRange algorithmName="SHA-512" hashValue="ON39YdpmFHfN9f47KpiRvqrKx0V9+erV1CNkpWzYhW/Qyc6aT8rEyCrvauWSYGZK2ia3o7vd3akF07acHAFpOA==" saltValue="yVW9XmDwTqEnmpSGai0KYg==" spinCount="100000" sqref="C8" name="Range1"/>
    <protectedRange algorithmName="SHA-512" hashValue="ON39YdpmFHfN9f47KpiRvqrKx0V9+erV1CNkpWzYhW/Qyc6aT8rEyCrvauWSYGZK2ia3o7vd3akF07acHAFpOA==" saltValue="yVW9XmDwTqEnmpSGai0KYg==" spinCount="100000" sqref="C39:C59 C34:C36" name="Range1_1"/>
    <protectedRange algorithmName="SHA-512" hashValue="ON39YdpmFHfN9f47KpiRvqrKx0V9+erV1CNkpWzYhW/Qyc6aT8rEyCrvauWSYGZK2ia3o7vd3akF07acHAFpOA==" saltValue="yVW9XmDwTqEnmpSGai0KYg==" spinCount="100000" sqref="C18:C24" name="Range1_4"/>
    <protectedRange algorithmName="SHA-512" hashValue="ON39YdpmFHfN9f47KpiRvqrKx0V9+erV1CNkpWzYhW/Qyc6aT8rEyCrvauWSYGZK2ia3o7vd3akF07acHAFpOA==" saltValue="yVW9XmDwTqEnmpSGai0KYg==" spinCount="100000" sqref="C37:C38" name="Range1_15"/>
    <protectedRange algorithmName="SHA-512" hashValue="ON39YdpmFHfN9f47KpiRvqrKx0V9+erV1CNkpWzYhW/Qyc6aT8rEyCrvauWSYGZK2ia3o7vd3akF07acHAFpOA==" saltValue="yVW9XmDwTqEnmpSGai0KYg==" spinCount="100000" sqref="C25" name="Range1_40"/>
  </protectedRanges>
  <sortState xmlns:xlrd2="http://schemas.microsoft.com/office/spreadsheetml/2017/richdata2" ref="C39:H59">
    <sortCondition descending="1" ref="H32:H59"/>
  </sortState>
  <hyperlinks>
    <hyperlink ref="C7" location="'Kyle Ashlock'!A1" display="Kyle Ashlock" xr:uid="{A5BA1E70-D485-455A-92E7-6622292E4C0B}"/>
    <hyperlink ref="C9" location="'Jerry Kendall'!A1" display="Jerry Kendall" xr:uid="{06680F3D-64B9-4B4A-BDEA-E2542EDDD7AB}"/>
    <hyperlink ref="C22" location="'Jill Ashlock'!A1" display="Jill Ashlock" xr:uid="{77C54385-3201-4ABD-AFA1-2CE066760383}"/>
    <hyperlink ref="C35" location="'John Plummer'!A1" display="John Plummer" xr:uid="{4DE6E5B7-913F-4D40-AA56-9A12B0893BE0}"/>
    <hyperlink ref="C39" location="'Michael Wilson'!A1" display="Michael Wilson" xr:uid="{60FDA22A-B319-47C8-9DBA-032578BFD27D}"/>
    <hyperlink ref="C32" location="'Mike Gross'!A1" display="Mike Gross" xr:uid="{54FF216D-AB4F-4506-BFE8-D77D7BD43519}"/>
    <hyperlink ref="C37" location="'Cecil Combs'!A1" display="Cecil Combs" xr:uid="{A2947471-E042-4AEF-B9CE-ECAA457F1183}"/>
    <hyperlink ref="C33" location="'Steve DuVall'!A1" display="Steve DuVall" xr:uid="{BCC0EF11-88F0-498F-B7BD-E47302F85767}"/>
    <hyperlink ref="C45" location="'David Buckley'!A1" display="David Buckley" xr:uid="{0F1A355F-9DDE-4466-9F89-457CF600F8DA}"/>
    <hyperlink ref="C34" location="'Jud Denniston'!A1" display="Jud Denniston" xr:uid="{182F33C8-1A4D-4015-BF95-B30400004AE1}"/>
    <hyperlink ref="C40" location="'David McGeorge'!A1" display="David McGeorge" xr:uid="{B0EF332A-89FC-4A71-AD55-AF91C6D72E3F}"/>
    <hyperlink ref="C51" location="'Jody Campbell'!A1" display="Jody Campbell" xr:uid="{9C1121B4-EA88-4E3A-82B7-A9BFC154FAC4}"/>
    <hyperlink ref="C52" location="'Brad Patton'!A1" display="Brad Patton" xr:uid="{7F09AC54-BDE3-4AA8-BB1A-11C4244D398B}"/>
    <hyperlink ref="C53" location="'Chris Helton'!A1" display="Chris Helton" xr:uid="{2B6F8DFE-6414-4C4C-B0BF-F7641EBEE7BD}"/>
    <hyperlink ref="C36" location="'Foster Arvin'!A1" display="Foster Arvin" xr:uid="{E8AB8675-966C-403A-B875-F741472BE3F6}"/>
    <hyperlink ref="C47" location="'Don Wilson'!A1" display="Don Wilson" xr:uid="{4EF81F72-182F-42AF-8784-7CEC284CB944}"/>
    <hyperlink ref="C54" location="'Chris Bradley'!A1" display="Chris Bradley" xr:uid="{91A30B72-73F4-45A9-A49F-EDBFDCABFD82}"/>
    <hyperlink ref="C55" location="'John Gardner'!A1" display="John Gardner" xr:uid="{812E3CD9-B1CB-4A03-BBFE-BCCFB6C66CF6}"/>
    <hyperlink ref="C48" location="'Jon McGeorge'!A1" display="Jon McGeorge" xr:uid="{8A432735-C30C-4E50-872B-9FE75C614EB4}"/>
    <hyperlink ref="C17" location="'Jeromy Viands'!A1" display="Jeromy Viands" xr:uid="{03559145-D084-4A52-BA2D-2A55DCD77830}"/>
    <hyperlink ref="C20" location="'Michael Blackard'!A1" display="Michael Blackard" xr:uid="{860A089B-DDD4-4CC1-885C-A584B2D63863}"/>
    <hyperlink ref="C67" location="'Max Dixon'!A1" display="Max Dixon" xr:uid="{F6852B51-A7B6-43D7-B290-9BD200475EDE}"/>
    <hyperlink ref="C19" location="'Tao Irtz'!A1" display="Tao Irtz" xr:uid="{A8DC48E0-C38A-4EC8-B7AF-3EEA5801F44A}"/>
    <hyperlink ref="C49" location="'Jamie Compton'!A1" display="Jamie Compton" xr:uid="{07BCCB38-A988-41F7-8D58-3220ED0AA545}"/>
    <hyperlink ref="C56" location="'Jim Pierce'!A1" display="Jim Pierce" xr:uid="{BDD59D16-3AF2-48FC-A8B6-B9EC57F55461}"/>
    <hyperlink ref="C18" location="'Ann Tucker'!A1" display="Ann Tucker" xr:uid="{AADB1B6F-0E22-40C5-91FC-060693D9F2CC}"/>
    <hyperlink ref="C41" location="'Matthew Strong'!A1" display="Matthew Strong" xr:uid="{E0D3B943-B45C-4EDC-8CBC-B1C75053FF17}"/>
    <hyperlink ref="C50" location="'Jeff Riester'!A1" display="Jeff Riester" xr:uid="{088A8A91-FA7E-4F04-BB67-DFC7499748B1}"/>
    <hyperlink ref="C44" location="'Kenny Huth'!A1" display="Kenny Huth" xr:uid="{DE51D607-9543-47B4-84A3-1835B4C82868}"/>
    <hyperlink ref="C42" location="'Bill Smith'!A1" display="Bill Smith" xr:uid="{31F6C79A-C024-45D2-B63E-B1BD9EA97574}"/>
    <hyperlink ref="C46" location="'Wallace Smallwood'!A1" display="Wallace Smallwood" xr:uid="{AC57DB6A-3516-40DF-9AEE-456A0CA44730}"/>
    <hyperlink ref="C66" location="'Joe Jarrell'!A1" display="Joe Jarrell" xr:uid="{1A1877FF-0053-4ED5-8A65-29BB875D2B64}"/>
    <hyperlink ref="C23" location="'Katherine Blackard'!A1" display="Katherine Blackard" xr:uid="{402E75D7-6D9D-49B6-8728-E6E7C5EC5522}"/>
    <hyperlink ref="C8" location="'Thomas Murrell'!A1" display="Thomas Murrell" xr:uid="{199DE7FA-DD0E-4628-8D9A-297347C0493B}"/>
    <hyperlink ref="C59" location="'David C'!A1" display="David C" xr:uid="{6DDDDA1B-8291-45C3-997F-C1E520F2FEAB}"/>
    <hyperlink ref="C68" location="'Rick Hahn'!A1" display="Rick Hahn" xr:uid="{E15DA6C7-BE86-4DB3-A083-40D23A647A26}"/>
    <hyperlink ref="C70" location="'Ethan Wheat'!A1" display="Ethan Wheat" xr:uid="{D2AE8CD1-94E6-4D44-903B-A78B82C317C8}"/>
    <hyperlink ref="C25" location="'Adam Plummer'!A1" display="Adam Plummer" xr:uid="{EF46283C-9BAF-457B-A0BD-F4CF451568C4}"/>
    <hyperlink ref="C57" location="'Dan Persful'!A1" display="Dan Persful" xr:uid="{6A70B529-4367-418B-9ABD-44B0D7D73CDB}"/>
    <hyperlink ref="C43" location="'Marvin Batliner'!A1" display="Marvin Batliner" xr:uid="{8160DFA6-2E1B-4C89-A6B1-CF1923AAF937}"/>
    <hyperlink ref="C69" location="'Tim Cross'!A1" display="Tim Cross" xr:uid="{ACD32828-0564-4D59-892A-BE6046FFADF7}"/>
    <hyperlink ref="C58" location="'Josh McGeorge'!A1" display="Josh McGeorge" xr:uid="{1C14EE0D-F931-4B5B-9A5C-4E4CA492935A}"/>
    <hyperlink ref="C24" location="'Greg Smetanko'!A1" display="Greg Smetanko" xr:uid="{AFB6CACB-AEBB-4B58-8C42-3F67F6AEC33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B8A9-80D4-4AAB-BC1D-07F7EDDA7997}">
  <dimension ref="A1:Q5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29</v>
      </c>
      <c r="B2" s="20" t="s">
        <v>73</v>
      </c>
      <c r="C2" s="21">
        <v>44336</v>
      </c>
      <c r="D2" s="22" t="s">
        <v>28</v>
      </c>
      <c r="E2" s="23">
        <v>153</v>
      </c>
      <c r="F2" s="23">
        <v>167</v>
      </c>
      <c r="G2" s="23">
        <v>167</v>
      </c>
      <c r="H2" s="23"/>
      <c r="I2" s="23"/>
      <c r="J2" s="23"/>
      <c r="K2" s="24">
        <v>3</v>
      </c>
      <c r="L2" s="24">
        <v>487</v>
      </c>
      <c r="M2" s="25">
        <v>162.33333333333334</v>
      </c>
      <c r="N2" s="26">
        <v>3</v>
      </c>
      <c r="O2" s="27">
        <v>165.33333333333334</v>
      </c>
    </row>
    <row r="3" spans="1:17" x14ac:dyDescent="0.25">
      <c r="A3" s="19" t="s">
        <v>48</v>
      </c>
      <c r="B3" s="20" t="s">
        <v>78</v>
      </c>
      <c r="C3" s="21">
        <v>44364</v>
      </c>
      <c r="D3" s="22" t="s">
        <v>28</v>
      </c>
      <c r="E3" s="23">
        <v>185</v>
      </c>
      <c r="F3" s="23">
        <v>190</v>
      </c>
      <c r="G3" s="23">
        <v>185</v>
      </c>
      <c r="H3" s="23"/>
      <c r="I3" s="23"/>
      <c r="J3" s="23"/>
      <c r="K3" s="24">
        <v>3</v>
      </c>
      <c r="L3" s="24">
        <v>560</v>
      </c>
      <c r="M3" s="25">
        <v>186.66666666666666</v>
      </c>
      <c r="N3" s="26">
        <v>3</v>
      </c>
      <c r="O3" s="27">
        <v>189.66666666666666</v>
      </c>
    </row>
    <row r="5" spans="1:17" x14ac:dyDescent="0.25">
      <c r="K5" s="7">
        <f>SUM(K2:K4)</f>
        <v>6</v>
      </c>
      <c r="L5" s="7">
        <f>SUM(L2:L4)</f>
        <v>1047</v>
      </c>
      <c r="M5" s="13">
        <f>SUM(L5/K5)</f>
        <v>174.5</v>
      </c>
      <c r="N5" s="7">
        <f>SUM(N2:N4)</f>
        <v>6</v>
      </c>
      <c r="O5" s="13">
        <f>SUM(M5+N5)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 B3:C3" name="Range1_35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E3:H3" name="Range1_3_10"/>
  </protectedRanges>
  <conditionalFormatting sqref="F2">
    <cfRule type="top10" dxfId="855" priority="12" rank="1"/>
  </conditionalFormatting>
  <conditionalFormatting sqref="G2">
    <cfRule type="top10" dxfId="854" priority="11" rank="1"/>
  </conditionalFormatting>
  <conditionalFormatting sqref="H2">
    <cfRule type="top10" dxfId="853" priority="10" rank="1"/>
  </conditionalFormatting>
  <conditionalFormatting sqref="I2">
    <cfRule type="top10" dxfId="852" priority="8" rank="1"/>
  </conditionalFormatting>
  <conditionalFormatting sqref="J2">
    <cfRule type="top10" dxfId="851" priority="9" rank="1"/>
  </conditionalFormatting>
  <conditionalFormatting sqref="E2">
    <cfRule type="top10" dxfId="850" priority="13" rank="1"/>
  </conditionalFormatting>
  <conditionalFormatting sqref="F3">
    <cfRule type="top10" dxfId="849" priority="5" rank="1"/>
  </conditionalFormatting>
  <conditionalFormatting sqref="I3">
    <cfRule type="top10" dxfId="848" priority="2" rank="1"/>
    <cfRule type="top10" dxfId="847" priority="7" rank="1"/>
  </conditionalFormatting>
  <conditionalFormatting sqref="E3">
    <cfRule type="top10" dxfId="846" priority="6" rank="1"/>
  </conditionalFormatting>
  <conditionalFormatting sqref="G3">
    <cfRule type="top10" dxfId="845" priority="4" rank="1"/>
  </conditionalFormatting>
  <conditionalFormatting sqref="H3">
    <cfRule type="top10" dxfId="844" priority="3" rank="1"/>
  </conditionalFormatting>
  <conditionalFormatting sqref="J3">
    <cfRule type="top10" dxfId="843" priority="1" rank="1"/>
  </conditionalFormatting>
  <hyperlinks>
    <hyperlink ref="Q1" location="'Kentucky Rankings'!A1" display="Back to Ranking" xr:uid="{731A76F0-97FB-4187-823F-524AEBB7AD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89F04A-116B-4842-9A00-B960692D5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1AD7-D270-48A8-B6EA-8A363E23A474}">
  <sheetPr codeName="Sheet7"/>
  <dimension ref="A1:Q7"/>
  <sheetViews>
    <sheetView workbookViewId="0">
      <selection activeCell="A5" sqref="A5:O5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39</v>
      </c>
      <c r="C2" s="21">
        <v>44304</v>
      </c>
      <c r="D2" s="22" t="s">
        <v>49</v>
      </c>
      <c r="E2" s="23">
        <v>194</v>
      </c>
      <c r="F2" s="23">
        <v>199.001</v>
      </c>
      <c r="G2" s="23">
        <v>196</v>
      </c>
      <c r="H2" s="23">
        <v>195</v>
      </c>
      <c r="I2" s="23"/>
      <c r="J2" s="23"/>
      <c r="K2" s="24">
        <v>4</v>
      </c>
      <c r="L2" s="24">
        <v>784.00099999999998</v>
      </c>
      <c r="M2" s="25">
        <v>196.00024999999999</v>
      </c>
      <c r="N2" s="26">
        <v>2</v>
      </c>
      <c r="O2" s="27">
        <v>198.00024999999999</v>
      </c>
    </row>
    <row r="3" spans="1:17" x14ac:dyDescent="0.25">
      <c r="A3" s="19" t="s">
        <v>48</v>
      </c>
      <c r="B3" s="20" t="s">
        <v>39</v>
      </c>
      <c r="C3" s="21">
        <v>44353</v>
      </c>
      <c r="D3" s="22" t="s">
        <v>49</v>
      </c>
      <c r="E3" s="23">
        <v>196</v>
      </c>
      <c r="F3" s="23">
        <v>198</v>
      </c>
      <c r="G3" s="23">
        <v>195</v>
      </c>
      <c r="H3" s="23">
        <v>198</v>
      </c>
      <c r="I3" s="23">
        <v>198</v>
      </c>
      <c r="J3" s="23">
        <v>199</v>
      </c>
      <c r="K3" s="24">
        <v>6</v>
      </c>
      <c r="L3" s="24">
        <v>1184</v>
      </c>
      <c r="M3" s="25">
        <v>197.33333333333334</v>
      </c>
      <c r="N3" s="26">
        <v>10</v>
      </c>
      <c r="O3" s="27">
        <v>207.33333333333334</v>
      </c>
    </row>
    <row r="4" spans="1:17" x14ac:dyDescent="0.25">
      <c r="A4" s="19" t="s">
        <v>48</v>
      </c>
      <c r="B4" s="20" t="s">
        <v>39</v>
      </c>
      <c r="C4" s="21">
        <v>44370</v>
      </c>
      <c r="D4" s="22" t="s">
        <v>49</v>
      </c>
      <c r="E4" s="23">
        <v>196</v>
      </c>
      <c r="F4" s="23">
        <v>200</v>
      </c>
      <c r="G4" s="23">
        <v>196</v>
      </c>
      <c r="H4" s="23">
        <v>196</v>
      </c>
      <c r="I4" s="23"/>
      <c r="J4" s="23"/>
      <c r="K4" s="24">
        <v>4</v>
      </c>
      <c r="L4" s="24">
        <v>788</v>
      </c>
      <c r="M4" s="25">
        <v>197</v>
      </c>
      <c r="N4" s="26">
        <v>6</v>
      </c>
      <c r="O4" s="27">
        <v>203</v>
      </c>
    </row>
    <row r="5" spans="1:17" x14ac:dyDescent="0.25">
      <c r="A5" s="19" t="s">
        <v>48</v>
      </c>
      <c r="B5" s="20" t="s">
        <v>39</v>
      </c>
      <c r="C5" s="21">
        <v>44388</v>
      </c>
      <c r="D5" s="22" t="s">
        <v>49</v>
      </c>
      <c r="E5" s="23">
        <v>199.001</v>
      </c>
      <c r="F5" s="23">
        <v>200</v>
      </c>
      <c r="G5" s="23">
        <v>198</v>
      </c>
      <c r="H5" s="23">
        <v>196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9</v>
      </c>
      <c r="O5" s="27">
        <v>207.25024999999999</v>
      </c>
    </row>
    <row r="7" spans="1:17" x14ac:dyDescent="0.25">
      <c r="K7" s="7">
        <f>SUM(K2:K6)</f>
        <v>18</v>
      </c>
      <c r="L7" s="7">
        <f>SUM(L2:L6)</f>
        <v>3549.0020000000004</v>
      </c>
      <c r="M7" s="13">
        <f>SUM(L7/K7)</f>
        <v>197.16677777777781</v>
      </c>
      <c r="N7" s="7">
        <f>SUM(N2:N6)</f>
        <v>27</v>
      </c>
      <c r="O7" s="13">
        <f>SUM(M7+N7)</f>
        <v>224.16677777777781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</protectedRanges>
  <conditionalFormatting sqref="F2">
    <cfRule type="top10" dxfId="842" priority="26" rank="1"/>
  </conditionalFormatting>
  <conditionalFormatting sqref="I2">
    <cfRule type="top10" dxfId="841" priority="23" rank="1"/>
    <cfRule type="top10" dxfId="840" priority="28" rank="1"/>
  </conditionalFormatting>
  <conditionalFormatting sqref="E2">
    <cfRule type="top10" dxfId="839" priority="27" rank="1"/>
  </conditionalFormatting>
  <conditionalFormatting sqref="G2">
    <cfRule type="top10" dxfId="838" priority="25" rank="1"/>
  </conditionalFormatting>
  <conditionalFormatting sqref="H2">
    <cfRule type="top10" dxfId="837" priority="24" rank="1"/>
  </conditionalFormatting>
  <conditionalFormatting sqref="J2">
    <cfRule type="top10" dxfId="836" priority="22" rank="1"/>
  </conditionalFormatting>
  <conditionalFormatting sqref="F3">
    <cfRule type="top10" dxfId="835" priority="19" rank="1"/>
  </conditionalFormatting>
  <conditionalFormatting sqref="I3">
    <cfRule type="top10" dxfId="834" priority="16" rank="1"/>
    <cfRule type="top10" dxfId="833" priority="21" rank="1"/>
  </conditionalFormatting>
  <conditionalFormatting sqref="E3">
    <cfRule type="top10" dxfId="832" priority="20" rank="1"/>
  </conditionalFormatting>
  <conditionalFormatting sqref="G3">
    <cfRule type="top10" dxfId="831" priority="18" rank="1"/>
  </conditionalFormatting>
  <conditionalFormatting sqref="H3">
    <cfRule type="top10" dxfId="830" priority="17" rank="1"/>
  </conditionalFormatting>
  <conditionalFormatting sqref="J3">
    <cfRule type="top10" dxfId="829" priority="15" rank="1"/>
  </conditionalFormatting>
  <conditionalFormatting sqref="F4">
    <cfRule type="top10" dxfId="828" priority="12" rank="1"/>
  </conditionalFormatting>
  <conditionalFormatting sqref="I4">
    <cfRule type="top10" dxfId="827" priority="9" rank="1"/>
    <cfRule type="top10" dxfId="826" priority="14" rank="1"/>
  </conditionalFormatting>
  <conditionalFormatting sqref="E4">
    <cfRule type="top10" dxfId="825" priority="13" rank="1"/>
  </conditionalFormatting>
  <conditionalFormatting sqref="G4">
    <cfRule type="top10" dxfId="824" priority="11" rank="1"/>
  </conditionalFormatting>
  <conditionalFormatting sqref="H4">
    <cfRule type="top10" dxfId="823" priority="10" rank="1"/>
  </conditionalFormatting>
  <conditionalFormatting sqref="J4">
    <cfRule type="top10" dxfId="822" priority="8" rank="1"/>
  </conditionalFormatting>
  <conditionalFormatting sqref="F5">
    <cfRule type="top10" dxfId="821" priority="5" rank="1"/>
  </conditionalFormatting>
  <conditionalFormatting sqref="I5">
    <cfRule type="top10" dxfId="820" priority="2" rank="1"/>
    <cfRule type="top10" dxfId="819" priority="7" rank="1"/>
  </conditionalFormatting>
  <conditionalFormatting sqref="E5">
    <cfRule type="top10" dxfId="818" priority="6" rank="1"/>
  </conditionalFormatting>
  <conditionalFormatting sqref="G5">
    <cfRule type="top10" dxfId="817" priority="4" rank="1"/>
  </conditionalFormatting>
  <conditionalFormatting sqref="H5">
    <cfRule type="top10" dxfId="816" priority="3" rank="1"/>
  </conditionalFormatting>
  <conditionalFormatting sqref="J5">
    <cfRule type="top10" dxfId="815" priority="1" rank="1"/>
  </conditionalFormatting>
  <hyperlinks>
    <hyperlink ref="Q1" location="'Kentucky Rankings'!A1" display="Back to Ranking" xr:uid="{5E7D6A1A-81A6-4B7E-8D45-EE903B5A5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63905-5990-4229-B7E1-FD5B036E4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6547-C045-4EA3-8150-FC2502FBB00B}">
  <sheetPr codeName="Sheet8"/>
  <dimension ref="A1:Q5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44</v>
      </c>
      <c r="C2" s="21">
        <v>44304</v>
      </c>
      <c r="D2" s="22" t="s">
        <v>49</v>
      </c>
      <c r="E2" s="23">
        <v>191</v>
      </c>
      <c r="F2" s="23">
        <v>195</v>
      </c>
      <c r="G2" s="23">
        <v>196</v>
      </c>
      <c r="H2" s="23">
        <v>198</v>
      </c>
      <c r="I2" s="23"/>
      <c r="J2" s="23"/>
      <c r="K2" s="24">
        <v>4</v>
      </c>
      <c r="L2" s="24">
        <v>780</v>
      </c>
      <c r="M2" s="25">
        <v>195</v>
      </c>
      <c r="N2" s="26">
        <v>2</v>
      </c>
      <c r="O2" s="27">
        <v>197</v>
      </c>
    </row>
    <row r="3" spans="1:17" x14ac:dyDescent="0.25">
      <c r="A3" s="19" t="s">
        <v>48</v>
      </c>
      <c r="B3" s="20" t="s">
        <v>44</v>
      </c>
      <c r="C3" s="21">
        <v>44353</v>
      </c>
      <c r="D3" s="22" t="s">
        <v>49</v>
      </c>
      <c r="E3" s="23">
        <v>192</v>
      </c>
      <c r="F3" s="23">
        <v>191</v>
      </c>
      <c r="G3" s="23">
        <v>192</v>
      </c>
      <c r="H3" s="23">
        <v>195</v>
      </c>
      <c r="I3" s="23">
        <v>195</v>
      </c>
      <c r="J3" s="23">
        <v>196</v>
      </c>
      <c r="K3" s="24">
        <v>6</v>
      </c>
      <c r="L3" s="24">
        <v>1161</v>
      </c>
      <c r="M3" s="25">
        <v>193.5</v>
      </c>
      <c r="N3" s="26">
        <v>4</v>
      </c>
      <c r="O3" s="27">
        <v>197.5</v>
      </c>
    </row>
    <row r="5" spans="1:17" x14ac:dyDescent="0.25">
      <c r="K5" s="7">
        <f>SUM(K2:K4)</f>
        <v>10</v>
      </c>
      <c r="L5" s="7">
        <f>SUM(L2:L4)</f>
        <v>1941</v>
      </c>
      <c r="M5" s="13">
        <f>SUM(L5/K5)</f>
        <v>194.1</v>
      </c>
      <c r="N5" s="7">
        <f>SUM(N2:N4)</f>
        <v>6</v>
      </c>
      <c r="O5" s="13">
        <f>SUM(M5+N5)</f>
        <v>200.1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814" priority="12" rank="1"/>
  </conditionalFormatting>
  <conditionalFormatting sqref="I2">
    <cfRule type="top10" dxfId="813" priority="9" rank="1"/>
    <cfRule type="top10" dxfId="812" priority="14" rank="1"/>
  </conditionalFormatting>
  <conditionalFormatting sqref="E2">
    <cfRule type="top10" dxfId="811" priority="13" rank="1"/>
  </conditionalFormatting>
  <conditionalFormatting sqref="G2">
    <cfRule type="top10" dxfId="810" priority="11" rank="1"/>
  </conditionalFormatting>
  <conditionalFormatting sqref="H2">
    <cfRule type="top10" dxfId="809" priority="10" rank="1"/>
  </conditionalFormatting>
  <conditionalFormatting sqref="J2">
    <cfRule type="top10" dxfId="808" priority="8" rank="1"/>
  </conditionalFormatting>
  <conditionalFormatting sqref="F3">
    <cfRule type="top10" dxfId="807" priority="5" rank="1"/>
  </conditionalFormatting>
  <conditionalFormatting sqref="I3">
    <cfRule type="top10" dxfId="806" priority="2" rank="1"/>
    <cfRule type="top10" dxfId="805" priority="7" rank="1"/>
  </conditionalFormatting>
  <conditionalFormatting sqref="E3">
    <cfRule type="top10" dxfId="804" priority="6" rank="1"/>
  </conditionalFormatting>
  <conditionalFormatting sqref="G3">
    <cfRule type="top10" dxfId="803" priority="4" rank="1"/>
  </conditionalFormatting>
  <conditionalFormatting sqref="H3">
    <cfRule type="top10" dxfId="802" priority="3" rank="1"/>
  </conditionalFormatting>
  <conditionalFormatting sqref="J3">
    <cfRule type="top10" dxfId="801" priority="1" rank="1"/>
  </conditionalFormatting>
  <hyperlinks>
    <hyperlink ref="Q1" location="'Kentucky Rankings'!A1" display="Back to Ranking" xr:uid="{1046C315-4EF7-445F-AB92-3586FF184F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38596E-CB30-4960-9AA3-8C8CE98FD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BA9D-0E54-4553-892C-467469302C15}">
  <sheetPr codeName="Sheet9"/>
  <dimension ref="A1:AD9"/>
  <sheetViews>
    <sheetView workbookViewId="0">
      <selection activeCell="A6" sqref="A6:O6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48</v>
      </c>
      <c r="B2" s="20" t="s">
        <v>35</v>
      </c>
      <c r="C2" s="21">
        <v>44304</v>
      </c>
      <c r="D2" s="22" t="s">
        <v>49</v>
      </c>
      <c r="E2" s="23">
        <v>199</v>
      </c>
      <c r="F2" s="23">
        <v>199</v>
      </c>
      <c r="G2" s="23">
        <v>197</v>
      </c>
      <c r="H2" s="23">
        <v>197</v>
      </c>
      <c r="I2" s="23"/>
      <c r="J2" s="23"/>
      <c r="K2" s="24">
        <v>4</v>
      </c>
      <c r="L2" s="24">
        <v>792</v>
      </c>
      <c r="M2" s="25">
        <v>198</v>
      </c>
      <c r="N2" s="26">
        <v>4</v>
      </c>
      <c r="O2" s="27">
        <v>202</v>
      </c>
    </row>
    <row r="3" spans="1:30" x14ac:dyDescent="0.25">
      <c r="A3" s="19" t="s">
        <v>48</v>
      </c>
      <c r="B3" s="20" t="s">
        <v>35</v>
      </c>
      <c r="C3" s="21">
        <v>44314</v>
      </c>
      <c r="D3" s="22" t="s">
        <v>49</v>
      </c>
      <c r="E3" s="23">
        <v>194</v>
      </c>
      <c r="F3" s="23">
        <v>197</v>
      </c>
      <c r="G3" s="23">
        <v>194</v>
      </c>
      <c r="H3" s="23">
        <v>193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30" x14ac:dyDescent="0.25">
      <c r="A4" s="19" t="s">
        <v>48</v>
      </c>
      <c r="B4" s="20" t="s">
        <v>35</v>
      </c>
      <c r="C4" s="21">
        <v>44332</v>
      </c>
      <c r="D4" s="22" t="s">
        <v>49</v>
      </c>
      <c r="E4" s="23">
        <v>199.00299999999999</v>
      </c>
      <c r="F4" s="23">
        <v>194</v>
      </c>
      <c r="G4" s="23">
        <v>194</v>
      </c>
      <c r="H4" s="23">
        <v>194</v>
      </c>
      <c r="I4" s="23"/>
      <c r="J4" s="23"/>
      <c r="K4" s="24">
        <v>4</v>
      </c>
      <c r="L4" s="24">
        <v>781.00299999999993</v>
      </c>
      <c r="M4" s="25">
        <v>195.25074999999998</v>
      </c>
      <c r="N4" s="26">
        <v>7</v>
      </c>
      <c r="O4" s="27">
        <v>202.25074999999998</v>
      </c>
      <c r="AB4" s="12"/>
      <c r="AD4" s="12"/>
    </row>
    <row r="5" spans="1:30" x14ac:dyDescent="0.25">
      <c r="A5" s="19" t="s">
        <v>48</v>
      </c>
      <c r="B5" s="20" t="s">
        <v>35</v>
      </c>
      <c r="C5" s="21">
        <v>44342</v>
      </c>
      <c r="D5" s="22" t="s">
        <v>49</v>
      </c>
      <c r="E5" s="23">
        <v>196</v>
      </c>
      <c r="F5" s="23">
        <v>197</v>
      </c>
      <c r="G5" s="23">
        <v>199</v>
      </c>
      <c r="H5" s="23">
        <v>200.001</v>
      </c>
      <c r="I5" s="23"/>
      <c r="J5" s="23"/>
      <c r="K5" s="24">
        <v>4</v>
      </c>
      <c r="L5" s="24">
        <v>792.00099999999998</v>
      </c>
      <c r="M5" s="25">
        <v>198.00024999999999</v>
      </c>
      <c r="N5" s="26">
        <v>5</v>
      </c>
      <c r="O5" s="27">
        <v>203.00024999999999</v>
      </c>
    </row>
    <row r="6" spans="1:30" x14ac:dyDescent="0.25">
      <c r="A6" s="19" t="s">
        <v>48</v>
      </c>
      <c r="B6" s="20" t="s">
        <v>35</v>
      </c>
      <c r="C6" s="21">
        <v>44388</v>
      </c>
      <c r="D6" s="22" t="s">
        <v>49</v>
      </c>
      <c r="E6" s="23">
        <v>194</v>
      </c>
      <c r="F6" s="23">
        <v>193</v>
      </c>
      <c r="G6" s="23">
        <v>192</v>
      </c>
      <c r="H6" s="23">
        <v>196</v>
      </c>
      <c r="I6" s="23"/>
      <c r="J6" s="23"/>
      <c r="K6" s="24">
        <v>4</v>
      </c>
      <c r="L6" s="24">
        <v>775</v>
      </c>
      <c r="M6" s="25">
        <v>193.75</v>
      </c>
      <c r="N6" s="26">
        <v>2</v>
      </c>
      <c r="O6" s="27">
        <v>195.75</v>
      </c>
    </row>
    <row r="7" spans="1:30" x14ac:dyDescent="0.25">
      <c r="A7" s="36"/>
      <c r="B7" s="28"/>
      <c r="C7" s="37"/>
      <c r="D7" s="38"/>
      <c r="E7" s="39"/>
      <c r="F7" s="39"/>
      <c r="G7" s="39"/>
      <c r="H7" s="39"/>
      <c r="I7" s="39"/>
      <c r="J7" s="39"/>
      <c r="K7" s="40"/>
      <c r="L7" s="40"/>
      <c r="M7" s="41"/>
      <c r="N7" s="42"/>
      <c r="O7" s="43"/>
    </row>
    <row r="8" spans="1:30" x14ac:dyDescent="0.25">
      <c r="A8" s="36"/>
      <c r="B8" s="28"/>
      <c r="C8" s="37"/>
      <c r="D8" s="38"/>
      <c r="E8" s="39"/>
      <c r="F8" s="39"/>
      <c r="G8" s="39"/>
      <c r="H8" s="39"/>
      <c r="I8" s="39"/>
      <c r="J8" s="39"/>
      <c r="K8" s="40"/>
      <c r="L8" s="40"/>
      <c r="M8" s="41"/>
      <c r="N8" s="42"/>
      <c r="O8" s="43"/>
    </row>
    <row r="9" spans="1:30" x14ac:dyDescent="0.25">
      <c r="K9" s="7">
        <f>SUM(K2:K8)</f>
        <v>20</v>
      </c>
      <c r="L9" s="7">
        <f>SUM(L2:L8)</f>
        <v>3918.0039999999999</v>
      </c>
      <c r="M9" s="13">
        <f>SUM(L9/K9)</f>
        <v>195.90019999999998</v>
      </c>
      <c r="N9" s="7">
        <f>SUM(N2:N8)</f>
        <v>20</v>
      </c>
      <c r="O9" s="13">
        <f>SUM(M9+N9)</f>
        <v>215.90019999999998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 I7:J8 B7:C8" name="Range1_15"/>
    <protectedRange algorithmName="SHA-512" hashValue="ON39YdpmFHfN9f47KpiRvqrKx0V9+erV1CNkpWzYhW/Qyc6aT8rEyCrvauWSYGZK2ia3o7vd3akF07acHAFpOA==" saltValue="yVW9XmDwTqEnmpSGai0KYg==" spinCount="100000" sqref="D5 D7:D8" name="Range1_1_9"/>
    <protectedRange algorithmName="SHA-512" hashValue="ON39YdpmFHfN9f47KpiRvqrKx0V9+erV1CNkpWzYhW/Qyc6aT8rEyCrvauWSYGZK2ia3o7vd3akF07acHAFpOA==" saltValue="yVW9XmDwTqEnmpSGai0KYg==" spinCount="100000" sqref="E5:H5 E7:H8" name="Range1_3_4"/>
    <protectedRange algorithmName="SHA-512" hashValue="ON39YdpmFHfN9f47KpiRvqrKx0V9+erV1CNkpWzYhW/Qyc6aT8rEyCrvauWSYGZK2ia3o7vd3akF07acHAFpOA==" saltValue="yVW9XmDwTqEnmpSGai0KYg==" spinCount="100000" sqref="I6:J6 B6:C6" name="Range1_38"/>
    <protectedRange algorithmName="SHA-512" hashValue="ON39YdpmFHfN9f47KpiRvqrKx0V9+erV1CNkpWzYhW/Qyc6aT8rEyCrvauWSYGZK2ia3o7vd3akF07acHAFpOA==" saltValue="yVW9XmDwTqEnmpSGai0KYg==" spinCount="100000" sqref="D6" name="Range1_1_30"/>
    <protectedRange algorithmName="SHA-512" hashValue="ON39YdpmFHfN9f47KpiRvqrKx0V9+erV1CNkpWzYhW/Qyc6aT8rEyCrvauWSYGZK2ia3o7vd3akF07acHAFpOA==" saltValue="yVW9XmDwTqEnmpSGai0KYg==" spinCount="100000" sqref="E6:H6" name="Range1_3_11"/>
  </protectedRanges>
  <conditionalFormatting sqref="F2">
    <cfRule type="top10" dxfId="800" priority="33" rank="1"/>
  </conditionalFormatting>
  <conditionalFormatting sqref="I2">
    <cfRule type="top10" dxfId="799" priority="30" rank="1"/>
    <cfRule type="top10" dxfId="798" priority="35" rank="1"/>
  </conditionalFormatting>
  <conditionalFormatting sqref="E2">
    <cfRule type="top10" dxfId="797" priority="34" rank="1"/>
  </conditionalFormatting>
  <conditionalFormatting sqref="G2">
    <cfRule type="top10" dxfId="796" priority="32" rank="1"/>
  </conditionalFormatting>
  <conditionalFormatting sqref="H2">
    <cfRule type="top10" dxfId="795" priority="31" rank="1"/>
  </conditionalFormatting>
  <conditionalFormatting sqref="J2">
    <cfRule type="top10" dxfId="794" priority="29" rank="1"/>
  </conditionalFormatting>
  <conditionalFormatting sqref="F3">
    <cfRule type="top10" dxfId="793" priority="26" rank="1"/>
  </conditionalFormatting>
  <conditionalFormatting sqref="I3">
    <cfRule type="top10" dxfId="792" priority="23" rank="1"/>
    <cfRule type="top10" dxfId="791" priority="28" rank="1"/>
  </conditionalFormatting>
  <conditionalFormatting sqref="E3">
    <cfRule type="top10" dxfId="790" priority="27" rank="1"/>
  </conditionalFormatting>
  <conditionalFormatting sqref="G3">
    <cfRule type="top10" dxfId="789" priority="25" rank="1"/>
  </conditionalFormatting>
  <conditionalFormatting sqref="H3">
    <cfRule type="top10" dxfId="788" priority="24" rank="1"/>
  </conditionalFormatting>
  <conditionalFormatting sqref="J3">
    <cfRule type="top10" dxfId="787" priority="22" rank="1"/>
  </conditionalFormatting>
  <conditionalFormatting sqref="F4">
    <cfRule type="top10" dxfId="786" priority="19" rank="1"/>
  </conditionalFormatting>
  <conditionalFormatting sqref="I4">
    <cfRule type="top10" dxfId="785" priority="16" rank="1"/>
    <cfRule type="top10" dxfId="784" priority="21" rank="1"/>
  </conditionalFormatting>
  <conditionalFormatting sqref="E4">
    <cfRule type="top10" dxfId="783" priority="20" rank="1"/>
  </conditionalFormatting>
  <conditionalFormatting sqref="G4">
    <cfRule type="top10" dxfId="782" priority="18" rank="1"/>
  </conditionalFormatting>
  <conditionalFormatting sqref="H4">
    <cfRule type="top10" dxfId="781" priority="17" rank="1"/>
  </conditionalFormatting>
  <conditionalFormatting sqref="J4">
    <cfRule type="top10" dxfId="780" priority="15" rank="1"/>
  </conditionalFormatting>
  <conditionalFormatting sqref="F5 F7:F8">
    <cfRule type="top10" dxfId="779" priority="91" rank="1"/>
  </conditionalFormatting>
  <conditionalFormatting sqref="I5 I7:I8">
    <cfRule type="top10" dxfId="778" priority="93" rank="1"/>
    <cfRule type="top10" dxfId="777" priority="94" rank="1"/>
  </conditionalFormatting>
  <conditionalFormatting sqref="E5 E7:E8">
    <cfRule type="top10" dxfId="776" priority="97" rank="1"/>
  </conditionalFormatting>
  <conditionalFormatting sqref="G5 G7:G8">
    <cfRule type="top10" dxfId="775" priority="99" rank="1"/>
  </conditionalFormatting>
  <conditionalFormatting sqref="H5 H7:H8">
    <cfRule type="top10" dxfId="774" priority="101" rank="1"/>
  </conditionalFormatting>
  <conditionalFormatting sqref="J5 J7:J8">
    <cfRule type="top10" dxfId="773" priority="103" rank="1"/>
  </conditionalFormatting>
  <conditionalFormatting sqref="F6">
    <cfRule type="top10" dxfId="772" priority="5" rank="1"/>
  </conditionalFormatting>
  <conditionalFormatting sqref="I6">
    <cfRule type="top10" dxfId="771" priority="2" rank="1"/>
    <cfRule type="top10" dxfId="770" priority="7" rank="1"/>
  </conditionalFormatting>
  <conditionalFormatting sqref="E6">
    <cfRule type="top10" dxfId="769" priority="6" rank="1"/>
  </conditionalFormatting>
  <conditionalFormatting sqref="G6">
    <cfRule type="top10" dxfId="768" priority="4" rank="1"/>
  </conditionalFormatting>
  <conditionalFormatting sqref="H6">
    <cfRule type="top10" dxfId="767" priority="3" rank="1"/>
  </conditionalFormatting>
  <conditionalFormatting sqref="J6">
    <cfRule type="top10" dxfId="766" priority="1" rank="1"/>
  </conditionalFormatting>
  <hyperlinks>
    <hyperlink ref="Q1" location="'Kentucky Rankings'!A1" display="Back to Ranking" xr:uid="{9AA3D843-8420-4C3B-B6A2-5C47C434A5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92117-4B57-4057-8ECE-D4612DCF00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1096-AFB9-43C4-8318-F83BBDA720F3}">
  <dimension ref="A1:Q4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56</v>
      </c>
      <c r="B2" s="20" t="s">
        <v>75</v>
      </c>
      <c r="C2" s="21">
        <v>44336</v>
      </c>
      <c r="D2" s="22" t="s">
        <v>28</v>
      </c>
      <c r="E2" s="23">
        <v>177</v>
      </c>
      <c r="F2" s="23">
        <v>185</v>
      </c>
      <c r="G2" s="23">
        <v>181</v>
      </c>
      <c r="H2" s="23"/>
      <c r="I2" s="23"/>
      <c r="J2" s="23"/>
      <c r="K2" s="24">
        <v>3</v>
      </c>
      <c r="L2" s="24">
        <v>543</v>
      </c>
      <c r="M2" s="25">
        <v>181</v>
      </c>
      <c r="N2" s="26">
        <v>4</v>
      </c>
      <c r="O2" s="27">
        <v>185</v>
      </c>
    </row>
    <row r="4" spans="1:17" x14ac:dyDescent="0.25">
      <c r="K4" s="7">
        <f>SUM(K2:K3)</f>
        <v>3</v>
      </c>
      <c r="L4" s="7">
        <f>SUM(L2:L3)</f>
        <v>543</v>
      </c>
      <c r="M4" s="13">
        <f>SUM(L4/K4)</f>
        <v>181</v>
      </c>
      <c r="N4" s="7">
        <f>SUM(N2:N3)</f>
        <v>4</v>
      </c>
      <c r="O4" s="13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6_1"/>
  </protectedRanges>
  <conditionalFormatting sqref="F2">
    <cfRule type="top10" dxfId="765" priority="5" rank="1"/>
  </conditionalFormatting>
  <conditionalFormatting sqref="G2">
    <cfRule type="top10" dxfId="764" priority="4" rank="1"/>
  </conditionalFormatting>
  <conditionalFormatting sqref="H2">
    <cfRule type="top10" dxfId="763" priority="3" rank="1"/>
  </conditionalFormatting>
  <conditionalFormatting sqref="E2">
    <cfRule type="top10" dxfId="762" priority="6" rank="1"/>
  </conditionalFormatting>
  <conditionalFormatting sqref="J2">
    <cfRule type="top10" dxfId="761" priority="1" rank="1"/>
  </conditionalFormatting>
  <conditionalFormatting sqref="I2">
    <cfRule type="top10" dxfId="760" priority="2" rank="1"/>
  </conditionalFormatting>
  <hyperlinks>
    <hyperlink ref="Q1" location="'Kentucky Rankings'!A1" display="Back to Ranking" xr:uid="{C53909CB-D1ED-47F0-9FC4-719C3BF64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D83855-A72C-4AF3-A376-8E42C9F570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87CD-E2AE-4B28-89EC-9687FAE9B5FF}">
  <sheetPr codeName="Sheet10"/>
  <dimension ref="A1:Q9"/>
  <sheetViews>
    <sheetView workbookViewId="0">
      <selection activeCell="A7" sqref="A7:O7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43</v>
      </c>
      <c r="C2" s="21">
        <v>44304</v>
      </c>
      <c r="D2" s="22" t="s">
        <v>49</v>
      </c>
      <c r="E2" s="23">
        <v>192</v>
      </c>
      <c r="F2" s="23">
        <v>196</v>
      </c>
      <c r="G2" s="23">
        <v>196</v>
      </c>
      <c r="H2" s="23">
        <v>197</v>
      </c>
      <c r="I2" s="23"/>
      <c r="J2" s="23"/>
      <c r="K2" s="24">
        <v>4</v>
      </c>
      <c r="L2" s="24">
        <v>781</v>
      </c>
      <c r="M2" s="25">
        <v>195.25</v>
      </c>
      <c r="N2" s="26">
        <v>2</v>
      </c>
      <c r="O2" s="27">
        <v>197.25</v>
      </c>
    </row>
    <row r="3" spans="1:17" x14ac:dyDescent="0.25">
      <c r="A3" s="19" t="s">
        <v>48</v>
      </c>
      <c r="B3" s="20" t="s">
        <v>43</v>
      </c>
      <c r="C3" s="21">
        <v>44314</v>
      </c>
      <c r="D3" s="22" t="s">
        <v>49</v>
      </c>
      <c r="E3" s="23">
        <v>198</v>
      </c>
      <c r="F3" s="23">
        <v>197</v>
      </c>
      <c r="G3" s="23">
        <v>199</v>
      </c>
      <c r="H3" s="23">
        <v>195</v>
      </c>
      <c r="I3" s="23"/>
      <c r="J3" s="23"/>
      <c r="K3" s="24">
        <v>4</v>
      </c>
      <c r="L3" s="24">
        <v>789</v>
      </c>
      <c r="M3" s="25">
        <v>197.25</v>
      </c>
      <c r="N3" s="26">
        <v>2</v>
      </c>
      <c r="O3" s="27">
        <v>199.25</v>
      </c>
    </row>
    <row r="4" spans="1:17" x14ac:dyDescent="0.25">
      <c r="A4" s="19" t="s">
        <v>48</v>
      </c>
      <c r="B4" s="20" t="s">
        <v>43</v>
      </c>
      <c r="C4" s="21">
        <v>44353</v>
      </c>
      <c r="D4" s="22" t="s">
        <v>49</v>
      </c>
      <c r="E4" s="23">
        <v>192</v>
      </c>
      <c r="F4" s="23">
        <v>193</v>
      </c>
      <c r="G4" s="23">
        <v>195</v>
      </c>
      <c r="H4" s="23">
        <v>193</v>
      </c>
      <c r="I4" s="23">
        <v>200</v>
      </c>
      <c r="J4" s="23">
        <v>197</v>
      </c>
      <c r="K4" s="24">
        <v>6</v>
      </c>
      <c r="L4" s="24">
        <v>1170</v>
      </c>
      <c r="M4" s="25">
        <v>195</v>
      </c>
      <c r="N4" s="26">
        <v>8</v>
      </c>
      <c r="O4" s="27">
        <v>203</v>
      </c>
    </row>
    <row r="5" spans="1:17" x14ac:dyDescent="0.25">
      <c r="A5" s="19" t="s">
        <v>48</v>
      </c>
      <c r="B5" s="20" t="s">
        <v>43</v>
      </c>
      <c r="C5" s="21">
        <v>44366</v>
      </c>
      <c r="D5" s="22" t="s">
        <v>58</v>
      </c>
      <c r="E5" s="23">
        <v>194</v>
      </c>
      <c r="F5" s="23">
        <v>193</v>
      </c>
      <c r="G5" s="23">
        <v>193</v>
      </c>
      <c r="H5" s="23">
        <v>196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6" spans="1:17" x14ac:dyDescent="0.25">
      <c r="A6" s="19" t="s">
        <v>48</v>
      </c>
      <c r="B6" s="20" t="s">
        <v>43</v>
      </c>
      <c r="C6" s="21">
        <v>44370</v>
      </c>
      <c r="D6" s="22" t="s">
        <v>49</v>
      </c>
      <c r="E6" s="23">
        <v>197.001</v>
      </c>
      <c r="F6" s="23">
        <v>195</v>
      </c>
      <c r="G6" s="23">
        <v>198.001</v>
      </c>
      <c r="H6" s="23">
        <v>193</v>
      </c>
      <c r="I6" s="23"/>
      <c r="J6" s="23"/>
      <c r="K6" s="24">
        <v>4</v>
      </c>
      <c r="L6" s="24">
        <v>783.00199999999995</v>
      </c>
      <c r="M6" s="25">
        <v>195.75049999999999</v>
      </c>
      <c r="N6" s="26">
        <v>6</v>
      </c>
      <c r="O6" s="27">
        <v>201.75049999999999</v>
      </c>
    </row>
    <row r="7" spans="1:17" x14ac:dyDescent="0.25">
      <c r="A7" s="19" t="s">
        <v>48</v>
      </c>
      <c r="B7" s="20" t="s">
        <v>43</v>
      </c>
      <c r="C7" s="21">
        <v>44394</v>
      </c>
      <c r="D7" s="22" t="s">
        <v>58</v>
      </c>
      <c r="E7" s="23">
        <v>191</v>
      </c>
      <c r="F7" s="23">
        <v>196</v>
      </c>
      <c r="G7" s="23">
        <v>197</v>
      </c>
      <c r="H7" s="23">
        <v>194</v>
      </c>
      <c r="I7" s="23"/>
      <c r="J7" s="23"/>
      <c r="K7" s="24">
        <v>4</v>
      </c>
      <c r="L7" s="24">
        <v>778</v>
      </c>
      <c r="M7" s="25">
        <v>194.5</v>
      </c>
      <c r="N7" s="26">
        <v>2</v>
      </c>
      <c r="O7" s="27">
        <v>196.5</v>
      </c>
    </row>
    <row r="9" spans="1:17" x14ac:dyDescent="0.25">
      <c r="K9" s="7">
        <f>SUM(K2:K8)</f>
        <v>26</v>
      </c>
      <c r="L9" s="7">
        <f>SUM(L2:L8)</f>
        <v>5077.0020000000004</v>
      </c>
      <c r="M9" s="13">
        <f>SUM(L9/K9)</f>
        <v>195.26930769230771</v>
      </c>
      <c r="N9" s="7">
        <f>SUM(N2:N8)</f>
        <v>22</v>
      </c>
      <c r="O9" s="13">
        <f>SUM(M9+N9)</f>
        <v>217.26930769230771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32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" name="Range1_29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45"/>
    <protectedRange algorithmName="SHA-512" hashValue="ON39YdpmFHfN9f47KpiRvqrKx0V9+erV1CNkpWzYhW/Qyc6aT8rEyCrvauWSYGZK2ia3o7vd3akF07acHAFpOA==" saltValue="yVW9XmDwTqEnmpSGai0KYg==" spinCount="100000" sqref="D7" name="Range1_1_36"/>
    <protectedRange algorithmName="SHA-512" hashValue="ON39YdpmFHfN9f47KpiRvqrKx0V9+erV1CNkpWzYhW/Qyc6aT8rEyCrvauWSYGZK2ia3o7vd3akF07acHAFpOA==" saltValue="yVW9XmDwTqEnmpSGai0KYg==" spinCount="100000" sqref="E7:H7" name="Range1_3_13"/>
  </protectedRanges>
  <conditionalFormatting sqref="F2">
    <cfRule type="top10" dxfId="759" priority="40" rank="1"/>
  </conditionalFormatting>
  <conditionalFormatting sqref="I2">
    <cfRule type="top10" dxfId="758" priority="37" rank="1"/>
    <cfRule type="top10" dxfId="757" priority="42" rank="1"/>
  </conditionalFormatting>
  <conditionalFormatting sqref="E2">
    <cfRule type="top10" dxfId="756" priority="41" rank="1"/>
  </conditionalFormatting>
  <conditionalFormatting sqref="G2">
    <cfRule type="top10" dxfId="755" priority="39" rank="1"/>
  </conditionalFormatting>
  <conditionalFormatting sqref="H2">
    <cfRule type="top10" dxfId="754" priority="38" rank="1"/>
  </conditionalFormatting>
  <conditionalFormatting sqref="J2">
    <cfRule type="top10" dxfId="753" priority="36" rank="1"/>
  </conditionalFormatting>
  <conditionalFormatting sqref="F3">
    <cfRule type="top10" dxfId="752" priority="33" rank="1"/>
  </conditionalFormatting>
  <conditionalFormatting sqref="I3">
    <cfRule type="top10" dxfId="751" priority="30" rank="1"/>
    <cfRule type="top10" dxfId="750" priority="35" rank="1"/>
  </conditionalFormatting>
  <conditionalFormatting sqref="E3">
    <cfRule type="top10" dxfId="749" priority="34" rank="1"/>
  </conditionalFormatting>
  <conditionalFormatting sqref="G3">
    <cfRule type="top10" dxfId="748" priority="32" rank="1"/>
  </conditionalFormatting>
  <conditionalFormatting sqref="H3">
    <cfRule type="top10" dxfId="747" priority="31" rank="1"/>
  </conditionalFormatting>
  <conditionalFormatting sqref="J3">
    <cfRule type="top10" dxfId="746" priority="29" rank="1"/>
  </conditionalFormatting>
  <conditionalFormatting sqref="F4">
    <cfRule type="top10" dxfId="745" priority="26" rank="1"/>
  </conditionalFormatting>
  <conditionalFormatting sqref="I4">
    <cfRule type="top10" dxfId="744" priority="23" rank="1"/>
    <cfRule type="top10" dxfId="743" priority="28" rank="1"/>
  </conditionalFormatting>
  <conditionalFormatting sqref="E4">
    <cfRule type="top10" dxfId="742" priority="27" rank="1"/>
  </conditionalFormatting>
  <conditionalFormatting sqref="G4">
    <cfRule type="top10" dxfId="741" priority="25" rank="1"/>
  </conditionalFormatting>
  <conditionalFormatting sqref="H4">
    <cfRule type="top10" dxfId="740" priority="24" rank="1"/>
  </conditionalFormatting>
  <conditionalFormatting sqref="J4">
    <cfRule type="top10" dxfId="739" priority="22" rank="1"/>
  </conditionalFormatting>
  <conditionalFormatting sqref="F5">
    <cfRule type="top10" dxfId="738" priority="19" rank="1"/>
  </conditionalFormatting>
  <conditionalFormatting sqref="I5">
    <cfRule type="top10" dxfId="737" priority="16" rank="1"/>
    <cfRule type="top10" dxfId="736" priority="21" rank="1"/>
  </conditionalFormatting>
  <conditionalFormatting sqref="E5">
    <cfRule type="top10" dxfId="735" priority="20" rank="1"/>
  </conditionalFormatting>
  <conditionalFormatting sqref="G5">
    <cfRule type="top10" dxfId="734" priority="18" rank="1"/>
  </conditionalFormatting>
  <conditionalFormatting sqref="H5">
    <cfRule type="top10" dxfId="733" priority="17" rank="1"/>
  </conditionalFormatting>
  <conditionalFormatting sqref="J5">
    <cfRule type="top10" dxfId="732" priority="15" rank="1"/>
  </conditionalFormatting>
  <conditionalFormatting sqref="F6">
    <cfRule type="top10" dxfId="731" priority="12" rank="1"/>
  </conditionalFormatting>
  <conditionalFormatting sqref="I6">
    <cfRule type="top10" dxfId="730" priority="9" rank="1"/>
    <cfRule type="top10" dxfId="729" priority="14" rank="1"/>
  </conditionalFormatting>
  <conditionalFormatting sqref="E6">
    <cfRule type="top10" dxfId="728" priority="13" rank="1"/>
  </conditionalFormatting>
  <conditionalFormatting sqref="G6">
    <cfRule type="top10" dxfId="727" priority="11" rank="1"/>
  </conditionalFormatting>
  <conditionalFormatting sqref="H6">
    <cfRule type="top10" dxfId="726" priority="10" rank="1"/>
  </conditionalFormatting>
  <conditionalFormatting sqref="J6">
    <cfRule type="top10" dxfId="725" priority="8" rank="1"/>
  </conditionalFormatting>
  <conditionalFormatting sqref="F7">
    <cfRule type="top10" dxfId="724" priority="1" rank="1"/>
  </conditionalFormatting>
  <conditionalFormatting sqref="I7">
    <cfRule type="top10" dxfId="723" priority="2" rank="1"/>
    <cfRule type="top10" dxfId="722" priority="3" rank="1"/>
  </conditionalFormatting>
  <conditionalFormatting sqref="E7">
    <cfRule type="top10" dxfId="721" priority="4" rank="1"/>
  </conditionalFormatting>
  <conditionalFormatting sqref="G7">
    <cfRule type="top10" dxfId="720" priority="5" rank="1"/>
  </conditionalFormatting>
  <conditionalFormatting sqref="H7">
    <cfRule type="top10" dxfId="719" priority="6" rank="1"/>
  </conditionalFormatting>
  <conditionalFormatting sqref="J7">
    <cfRule type="top10" dxfId="718" priority="7" rank="1"/>
  </conditionalFormatting>
  <hyperlinks>
    <hyperlink ref="Q1" location="'Kentucky Rankings'!A1" display="Back to Ranking" xr:uid="{60C3FBF5-E178-4FDE-9146-20784771B5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61A9D7-7381-4E0D-900D-3799A67886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27D-620A-4B30-BF7B-8DC4BE549B03}"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52</v>
      </c>
      <c r="B2" s="20" t="s">
        <v>81</v>
      </c>
      <c r="C2" s="21">
        <v>44388</v>
      </c>
      <c r="D2" s="22" t="s">
        <v>49</v>
      </c>
      <c r="E2" s="23">
        <v>190</v>
      </c>
      <c r="F2" s="23">
        <v>194</v>
      </c>
      <c r="G2" s="23">
        <v>171</v>
      </c>
      <c r="H2" s="23">
        <v>179</v>
      </c>
      <c r="I2" s="23"/>
      <c r="J2" s="23"/>
      <c r="K2" s="24">
        <v>4</v>
      </c>
      <c r="L2" s="24">
        <v>734</v>
      </c>
      <c r="M2" s="25">
        <v>183.5</v>
      </c>
      <c r="N2" s="26">
        <v>7</v>
      </c>
      <c r="O2" s="27">
        <v>190.5</v>
      </c>
    </row>
    <row r="4" spans="1:17" x14ac:dyDescent="0.25">
      <c r="K4" s="7">
        <f>SUM(K2:K3)</f>
        <v>4</v>
      </c>
      <c r="L4" s="7">
        <f>SUM(L2:L3)</f>
        <v>734</v>
      </c>
      <c r="M4" s="13">
        <f>SUM(L4/K4)</f>
        <v>183.5</v>
      </c>
      <c r="N4" s="7">
        <f>SUM(N2:N3)</f>
        <v>7</v>
      </c>
      <c r="O4" s="13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0"/>
    <protectedRange algorithmName="SHA-512" hashValue="ON39YdpmFHfN9f47KpiRvqrKx0V9+erV1CNkpWzYhW/Qyc6aT8rEyCrvauWSYGZK2ia3o7vd3akF07acHAFpOA==" saltValue="yVW9XmDwTqEnmpSGai0KYg==" spinCount="100000" sqref="D2" name="Range1_1_32"/>
  </protectedRanges>
  <conditionalFormatting sqref="H2">
    <cfRule type="top10" dxfId="717" priority="3" rank="1"/>
  </conditionalFormatting>
  <conditionalFormatting sqref="E2">
    <cfRule type="top10" dxfId="716" priority="6" rank="1"/>
  </conditionalFormatting>
  <conditionalFormatting sqref="F2">
    <cfRule type="top10" dxfId="715" priority="1" rank="1"/>
  </conditionalFormatting>
  <conditionalFormatting sqref="G2">
    <cfRule type="top10" dxfId="714" priority="2" rank="1"/>
  </conditionalFormatting>
  <conditionalFormatting sqref="I2">
    <cfRule type="top10" dxfId="713" priority="4" rank="1"/>
  </conditionalFormatting>
  <conditionalFormatting sqref="J2">
    <cfRule type="top10" dxfId="712" priority="5" rank="1"/>
  </conditionalFormatting>
  <hyperlinks>
    <hyperlink ref="Q1" location="'Kentucky Rankings'!A1" display="Back to Ranking" xr:uid="{0B2BDBEC-6799-4C65-AAC5-3C8F38EF69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DE841-3C3D-479D-9152-763949224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84DC-4365-40FF-BC07-3B78563845D1}">
  <sheetPr codeName="Sheet11"/>
  <dimension ref="A1:Q6"/>
  <sheetViews>
    <sheetView workbookViewId="0">
      <selection activeCell="A4" sqref="A4:O4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59</v>
      </c>
      <c r="C2" s="21">
        <v>44331</v>
      </c>
      <c r="D2" s="22" t="s">
        <v>58</v>
      </c>
      <c r="E2" s="23">
        <v>191</v>
      </c>
      <c r="F2" s="23">
        <v>191</v>
      </c>
      <c r="G2" s="23">
        <v>197</v>
      </c>
      <c r="H2" s="23">
        <v>191</v>
      </c>
      <c r="I2" s="23"/>
      <c r="J2" s="23"/>
      <c r="K2" s="24">
        <v>4</v>
      </c>
      <c r="L2" s="24">
        <v>770</v>
      </c>
      <c r="M2" s="25">
        <v>192.5</v>
      </c>
      <c r="N2" s="26">
        <v>3</v>
      </c>
      <c r="O2" s="27">
        <v>195.5</v>
      </c>
    </row>
    <row r="3" spans="1:17" x14ac:dyDescent="0.25">
      <c r="A3" s="19" t="s">
        <v>48</v>
      </c>
      <c r="B3" s="20" t="s">
        <v>59</v>
      </c>
      <c r="C3" s="21">
        <v>44366</v>
      </c>
      <c r="D3" s="22" t="s">
        <v>58</v>
      </c>
      <c r="E3" s="23">
        <v>186</v>
      </c>
      <c r="F3" s="23">
        <v>182</v>
      </c>
      <c r="G3" s="23">
        <v>189</v>
      </c>
      <c r="H3" s="23">
        <v>188</v>
      </c>
      <c r="I3" s="23"/>
      <c r="J3" s="23"/>
      <c r="K3" s="24">
        <v>4</v>
      </c>
      <c r="L3" s="24">
        <v>745</v>
      </c>
      <c r="M3" s="25">
        <v>186.25</v>
      </c>
      <c r="N3" s="26">
        <v>2</v>
      </c>
      <c r="O3" s="27">
        <v>188.25</v>
      </c>
    </row>
    <row r="4" spans="1:17" x14ac:dyDescent="0.25">
      <c r="A4" s="19" t="s">
        <v>48</v>
      </c>
      <c r="B4" s="20" t="s">
        <v>59</v>
      </c>
      <c r="C4" s="21">
        <v>44394</v>
      </c>
      <c r="D4" s="22" t="s">
        <v>58</v>
      </c>
      <c r="E4" s="23">
        <v>196</v>
      </c>
      <c r="F4" s="23">
        <v>196</v>
      </c>
      <c r="G4" s="23">
        <v>196</v>
      </c>
      <c r="H4" s="23">
        <v>193</v>
      </c>
      <c r="I4" s="23"/>
      <c r="J4" s="23"/>
      <c r="K4" s="24">
        <v>4</v>
      </c>
      <c r="L4" s="24">
        <v>781</v>
      </c>
      <c r="M4" s="25">
        <v>195.25</v>
      </c>
      <c r="N4" s="26">
        <v>2</v>
      </c>
      <c r="O4" s="27">
        <v>197.25</v>
      </c>
    </row>
    <row r="6" spans="1:17" x14ac:dyDescent="0.25">
      <c r="K6" s="7">
        <f>SUM(K2:K5)</f>
        <v>12</v>
      </c>
      <c r="L6" s="7">
        <f>SUM(L2:L5)</f>
        <v>2296</v>
      </c>
      <c r="M6" s="13">
        <f>SUM(L6/K6)</f>
        <v>191.33333333333334</v>
      </c>
      <c r="N6" s="7">
        <f>SUM(N2:N5)</f>
        <v>7</v>
      </c>
      <c r="O6" s="13">
        <f>SUM(M6+N6)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</protectedRanges>
  <conditionalFormatting sqref="F2">
    <cfRule type="top10" dxfId="711" priority="19" rank="1"/>
  </conditionalFormatting>
  <conditionalFormatting sqref="I2">
    <cfRule type="top10" dxfId="710" priority="16" rank="1"/>
    <cfRule type="top10" dxfId="709" priority="21" rank="1"/>
  </conditionalFormatting>
  <conditionalFormatting sqref="E2">
    <cfRule type="top10" dxfId="708" priority="20" rank="1"/>
  </conditionalFormatting>
  <conditionalFormatting sqref="G2">
    <cfRule type="top10" dxfId="707" priority="18" rank="1"/>
  </conditionalFormatting>
  <conditionalFormatting sqref="H2">
    <cfRule type="top10" dxfId="706" priority="17" rank="1"/>
  </conditionalFormatting>
  <conditionalFormatting sqref="J2">
    <cfRule type="top10" dxfId="705" priority="15" rank="1"/>
  </conditionalFormatting>
  <conditionalFormatting sqref="F3">
    <cfRule type="top10" dxfId="704" priority="12" rank="1"/>
  </conditionalFormatting>
  <conditionalFormatting sqref="I3">
    <cfRule type="top10" dxfId="703" priority="9" rank="1"/>
    <cfRule type="top10" dxfId="702" priority="14" rank="1"/>
  </conditionalFormatting>
  <conditionalFormatting sqref="E3">
    <cfRule type="top10" dxfId="701" priority="13" rank="1"/>
  </conditionalFormatting>
  <conditionalFormatting sqref="G3">
    <cfRule type="top10" dxfId="700" priority="11" rank="1"/>
  </conditionalFormatting>
  <conditionalFormatting sqref="H3">
    <cfRule type="top10" dxfId="699" priority="10" rank="1"/>
  </conditionalFormatting>
  <conditionalFormatting sqref="J3">
    <cfRule type="top10" dxfId="698" priority="8" rank="1"/>
  </conditionalFormatting>
  <conditionalFormatting sqref="F4">
    <cfRule type="top10" dxfId="697" priority="1" rank="1"/>
  </conditionalFormatting>
  <conditionalFormatting sqref="I4">
    <cfRule type="top10" dxfId="696" priority="2" rank="1"/>
    <cfRule type="top10" dxfId="695" priority="3" rank="1"/>
  </conditionalFormatting>
  <conditionalFormatting sqref="E4">
    <cfRule type="top10" dxfId="694" priority="4" rank="1"/>
  </conditionalFormatting>
  <conditionalFormatting sqref="G4">
    <cfRule type="top10" dxfId="693" priority="5" rank="1"/>
  </conditionalFormatting>
  <conditionalFormatting sqref="H4">
    <cfRule type="top10" dxfId="692" priority="6" rank="1"/>
  </conditionalFormatting>
  <conditionalFormatting sqref="J4">
    <cfRule type="top10" dxfId="691" priority="7" rank="1"/>
  </conditionalFormatting>
  <hyperlinks>
    <hyperlink ref="Q1" location="'Kentucky Rankings'!A1" display="Back to Ranking" xr:uid="{4FC7E263-8ABA-42CA-8BFE-8AD1859067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07A97B-ED90-4567-85D4-BB6D9F7AB5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1CE4-9940-401C-9F07-949220571C21}">
  <sheetPr codeName="Sheet12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63</v>
      </c>
      <c r="C2" s="21">
        <v>44332</v>
      </c>
      <c r="D2" s="22" t="s">
        <v>49</v>
      </c>
      <c r="E2" s="23">
        <v>191</v>
      </c>
      <c r="F2" s="23">
        <v>197.001</v>
      </c>
      <c r="G2" s="23">
        <v>195</v>
      </c>
      <c r="H2" s="23">
        <v>193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4</v>
      </c>
      <c r="O2" s="27">
        <v>198.00024999999999</v>
      </c>
    </row>
    <row r="4" spans="1:17" x14ac:dyDescent="0.25">
      <c r="K4" s="7">
        <f>SUM(K2:K3)</f>
        <v>4</v>
      </c>
      <c r="L4" s="7">
        <f>SUM(L2:L3)</f>
        <v>776.00099999999998</v>
      </c>
      <c r="M4" s="13">
        <f>SUM(L4/K4)</f>
        <v>194.00024999999999</v>
      </c>
      <c r="N4" s="7">
        <f>SUM(N2:N3)</f>
        <v>4</v>
      </c>
      <c r="O4" s="13">
        <f>SUM(M4+N4)</f>
        <v>198.00024999999999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690" priority="5" rank="1"/>
  </conditionalFormatting>
  <conditionalFormatting sqref="I2">
    <cfRule type="top10" dxfId="689" priority="2" rank="1"/>
    <cfRule type="top10" dxfId="688" priority="7" rank="1"/>
  </conditionalFormatting>
  <conditionalFormatting sqref="E2">
    <cfRule type="top10" dxfId="687" priority="6" rank="1"/>
  </conditionalFormatting>
  <conditionalFormatting sqref="G2">
    <cfRule type="top10" dxfId="686" priority="4" rank="1"/>
  </conditionalFormatting>
  <conditionalFormatting sqref="H2">
    <cfRule type="top10" dxfId="685" priority="3" rank="1"/>
  </conditionalFormatting>
  <conditionalFormatting sqref="J2">
    <cfRule type="top10" dxfId="684" priority="1" rank="1"/>
  </conditionalFormatting>
  <hyperlinks>
    <hyperlink ref="Q1" location="'Kentucky Rankings'!A1" display="Back to Ranking" xr:uid="{4F87C584-AA7C-4DC9-A3C4-0A73B901F5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A76FA4-67B8-44E6-B72D-32786F9F5D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1852-41CB-4567-9B41-50BFC4DD52E7}">
  <sheetPr codeName="Sheet13"/>
  <dimension ref="A1:AD11"/>
  <sheetViews>
    <sheetView workbookViewId="0">
      <selection activeCell="A9" sqref="A9:O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52</v>
      </c>
      <c r="B2" s="20" t="s">
        <v>50</v>
      </c>
      <c r="C2" s="21">
        <v>44304</v>
      </c>
      <c r="D2" s="22" t="s">
        <v>49</v>
      </c>
      <c r="E2" s="23">
        <v>193</v>
      </c>
      <c r="F2" s="23">
        <v>194</v>
      </c>
      <c r="G2" s="23">
        <v>195</v>
      </c>
      <c r="H2" s="23">
        <v>197</v>
      </c>
      <c r="I2" s="23"/>
      <c r="J2" s="23"/>
      <c r="K2" s="24">
        <v>4</v>
      </c>
      <c r="L2" s="24">
        <v>779</v>
      </c>
      <c r="M2" s="25">
        <v>194.75</v>
      </c>
      <c r="N2" s="26">
        <v>13</v>
      </c>
      <c r="O2" s="27">
        <v>207.75</v>
      </c>
    </row>
    <row r="3" spans="1:30" x14ac:dyDescent="0.25">
      <c r="A3" s="19" t="s">
        <v>52</v>
      </c>
      <c r="B3" s="20" t="s">
        <v>50</v>
      </c>
      <c r="C3" s="21">
        <v>44314</v>
      </c>
      <c r="D3" s="22" t="s">
        <v>49</v>
      </c>
      <c r="E3" s="23">
        <v>194</v>
      </c>
      <c r="F3" s="23">
        <v>193</v>
      </c>
      <c r="G3" s="23">
        <v>196</v>
      </c>
      <c r="H3" s="23">
        <v>195</v>
      </c>
      <c r="I3" s="23"/>
      <c r="J3" s="23"/>
      <c r="K3" s="24">
        <v>4</v>
      </c>
      <c r="L3" s="24">
        <v>778</v>
      </c>
      <c r="M3" s="25">
        <v>194.5</v>
      </c>
      <c r="N3" s="26">
        <v>13</v>
      </c>
      <c r="O3" s="27">
        <v>207.5</v>
      </c>
    </row>
    <row r="4" spans="1:30" x14ac:dyDescent="0.25">
      <c r="A4" s="19" t="s">
        <v>52</v>
      </c>
      <c r="B4" s="20" t="s">
        <v>50</v>
      </c>
      <c r="C4" s="21">
        <v>44331</v>
      </c>
      <c r="D4" s="22" t="s">
        <v>58</v>
      </c>
      <c r="E4" s="23">
        <v>195</v>
      </c>
      <c r="F4" s="23">
        <v>197</v>
      </c>
      <c r="G4" s="23">
        <v>194.001</v>
      </c>
      <c r="H4" s="23">
        <v>198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13</v>
      </c>
      <c r="O4" s="27">
        <v>209.00024999999999</v>
      </c>
      <c r="AB4" s="12"/>
      <c r="AD4" s="12"/>
    </row>
    <row r="5" spans="1:30" x14ac:dyDescent="0.25">
      <c r="A5" s="19" t="s">
        <v>52</v>
      </c>
      <c r="B5" s="20" t="s">
        <v>50</v>
      </c>
      <c r="C5" s="21">
        <v>44332</v>
      </c>
      <c r="D5" s="22" t="s">
        <v>49</v>
      </c>
      <c r="E5" s="23">
        <v>189</v>
      </c>
      <c r="F5" s="23">
        <v>193</v>
      </c>
      <c r="G5" s="23">
        <v>192</v>
      </c>
      <c r="H5" s="23">
        <v>193</v>
      </c>
      <c r="I5" s="23"/>
      <c r="J5" s="23"/>
      <c r="K5" s="24">
        <v>4</v>
      </c>
      <c r="L5" s="24">
        <v>767</v>
      </c>
      <c r="M5" s="25">
        <v>191.75</v>
      </c>
      <c r="N5" s="26">
        <v>13</v>
      </c>
      <c r="O5" s="27">
        <v>204.75</v>
      </c>
      <c r="Z5" s="7">
        <f>SUM(K2:K4)</f>
        <v>12</v>
      </c>
      <c r="AA5" s="7">
        <f>SUM(L2:L4)</f>
        <v>2341.0010000000002</v>
      </c>
      <c r="AB5" s="13">
        <f>SUM(AA5/Z5)</f>
        <v>195.08341666666669</v>
      </c>
      <c r="AC5" s="7">
        <f>SUM(N2:N4)</f>
        <v>39</v>
      </c>
      <c r="AD5" s="13">
        <f>SUM(AB5+AC5)</f>
        <v>234.08341666666669</v>
      </c>
    </row>
    <row r="6" spans="1:30" x14ac:dyDescent="0.25">
      <c r="A6" s="19" t="s">
        <v>52</v>
      </c>
      <c r="B6" s="20" t="s">
        <v>50</v>
      </c>
      <c r="C6" s="21">
        <v>44342</v>
      </c>
      <c r="D6" s="22" t="s">
        <v>49</v>
      </c>
      <c r="E6" s="23">
        <v>193</v>
      </c>
      <c r="F6" s="23">
        <v>196</v>
      </c>
      <c r="G6" s="23">
        <v>193</v>
      </c>
      <c r="H6" s="23">
        <v>199</v>
      </c>
      <c r="I6" s="23"/>
      <c r="J6" s="23"/>
      <c r="K6" s="24">
        <v>4</v>
      </c>
      <c r="L6" s="24">
        <v>781</v>
      </c>
      <c r="M6" s="25">
        <v>195.25</v>
      </c>
      <c r="N6" s="26">
        <v>13</v>
      </c>
      <c r="O6" s="27">
        <v>208.25</v>
      </c>
    </row>
    <row r="7" spans="1:30" x14ac:dyDescent="0.25">
      <c r="A7" s="19" t="s">
        <v>52</v>
      </c>
      <c r="B7" s="20" t="s">
        <v>50</v>
      </c>
      <c r="C7" s="21">
        <v>44353</v>
      </c>
      <c r="D7" s="22" t="s">
        <v>49</v>
      </c>
      <c r="E7" s="23">
        <v>196</v>
      </c>
      <c r="F7" s="23">
        <v>192</v>
      </c>
      <c r="G7" s="23">
        <v>192</v>
      </c>
      <c r="H7" s="23">
        <v>194</v>
      </c>
      <c r="I7" s="23">
        <v>192</v>
      </c>
      <c r="J7" s="23">
        <v>192</v>
      </c>
      <c r="K7" s="24">
        <v>6</v>
      </c>
      <c r="L7" s="24">
        <v>1158</v>
      </c>
      <c r="M7" s="25">
        <v>193</v>
      </c>
      <c r="N7" s="26">
        <v>18</v>
      </c>
      <c r="O7" s="27">
        <v>211</v>
      </c>
    </row>
    <row r="8" spans="1:30" x14ac:dyDescent="0.25">
      <c r="A8" s="19" t="s">
        <v>52</v>
      </c>
      <c r="B8" s="20" t="s">
        <v>50</v>
      </c>
      <c r="C8" s="21">
        <v>44370</v>
      </c>
      <c r="D8" s="22" t="s">
        <v>49</v>
      </c>
      <c r="E8" s="23">
        <v>194</v>
      </c>
      <c r="F8" s="23">
        <v>194</v>
      </c>
      <c r="G8" s="23">
        <v>191</v>
      </c>
      <c r="H8" s="23">
        <v>195</v>
      </c>
      <c r="I8" s="23"/>
      <c r="J8" s="23"/>
      <c r="K8" s="24">
        <v>4</v>
      </c>
      <c r="L8" s="24">
        <v>774</v>
      </c>
      <c r="M8" s="25">
        <v>193.5</v>
      </c>
      <c r="N8" s="26">
        <v>11</v>
      </c>
      <c r="O8" s="27">
        <v>204.5</v>
      </c>
    </row>
    <row r="9" spans="1:30" x14ac:dyDescent="0.25">
      <c r="A9" s="19" t="s">
        <v>52</v>
      </c>
      <c r="B9" s="20" t="s">
        <v>50</v>
      </c>
      <c r="C9" s="21">
        <v>44394</v>
      </c>
      <c r="D9" s="22" t="s">
        <v>58</v>
      </c>
      <c r="E9" s="23">
        <v>193</v>
      </c>
      <c r="F9" s="23">
        <v>192</v>
      </c>
      <c r="G9" s="23">
        <v>189</v>
      </c>
      <c r="H9" s="23">
        <v>189</v>
      </c>
      <c r="I9" s="23"/>
      <c r="J9" s="23"/>
      <c r="K9" s="24">
        <v>4</v>
      </c>
      <c r="L9" s="24">
        <v>763</v>
      </c>
      <c r="M9" s="25">
        <v>190.75</v>
      </c>
      <c r="N9" s="26">
        <v>11</v>
      </c>
      <c r="O9" s="27">
        <v>201.75</v>
      </c>
    </row>
    <row r="11" spans="1:30" x14ac:dyDescent="0.25">
      <c r="K11" s="7">
        <f>SUM(K2:K10)</f>
        <v>34</v>
      </c>
      <c r="L11" s="7">
        <f>SUM(L2:L10)</f>
        <v>6584.0010000000002</v>
      </c>
      <c r="M11" s="13">
        <f>SUM(L11/K11)</f>
        <v>193.64708823529412</v>
      </c>
      <c r="N11" s="7">
        <f>SUM(N2:N10)</f>
        <v>105</v>
      </c>
      <c r="O11" s="13">
        <f>SUM(M11:N11)</f>
        <v>298.64708823529412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B4:C4 E4:J4" name="Range1_10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B8:C8 E8:J8" name="Range1_31"/>
    <protectedRange algorithmName="SHA-512" hashValue="ON39YdpmFHfN9f47KpiRvqrKx0V9+erV1CNkpWzYhW/Qyc6aT8rEyCrvauWSYGZK2ia3o7vd3akF07acHAFpOA==" saltValue="yVW9XmDwTqEnmpSGai0KYg==" spinCount="100000" sqref="D8" name="Range1_1_23"/>
    <protectedRange algorithmName="SHA-512" hashValue="ON39YdpmFHfN9f47KpiRvqrKx0V9+erV1CNkpWzYhW/Qyc6aT8rEyCrvauWSYGZK2ia3o7vd3akF07acHAFpOA==" saltValue="yVW9XmDwTqEnmpSGai0KYg==" spinCount="100000" sqref="B9:C9 E9:J9" name="Range1_4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F2">
    <cfRule type="top10" dxfId="683" priority="43" rank="1"/>
  </conditionalFormatting>
  <conditionalFormatting sqref="G2">
    <cfRule type="top10" dxfId="682" priority="44" rank="1"/>
  </conditionalFormatting>
  <conditionalFormatting sqref="H2">
    <cfRule type="top10" dxfId="681" priority="45" rank="1"/>
  </conditionalFormatting>
  <conditionalFormatting sqref="I2">
    <cfRule type="top10" dxfId="680" priority="46" rank="1"/>
  </conditionalFormatting>
  <conditionalFormatting sqref="J2">
    <cfRule type="top10" dxfId="679" priority="47" rank="1"/>
  </conditionalFormatting>
  <conditionalFormatting sqref="E2">
    <cfRule type="top10" dxfId="678" priority="48" rank="1"/>
  </conditionalFormatting>
  <conditionalFormatting sqref="F3">
    <cfRule type="top10" dxfId="677" priority="37" rank="1"/>
  </conditionalFormatting>
  <conditionalFormatting sqref="G3">
    <cfRule type="top10" dxfId="676" priority="38" rank="1"/>
  </conditionalFormatting>
  <conditionalFormatting sqref="H3">
    <cfRule type="top10" dxfId="675" priority="39" rank="1"/>
  </conditionalFormatting>
  <conditionalFormatting sqref="I3">
    <cfRule type="top10" dxfId="674" priority="40" rank="1"/>
  </conditionalFormatting>
  <conditionalFormatting sqref="J3">
    <cfRule type="top10" dxfId="673" priority="41" rank="1"/>
  </conditionalFormatting>
  <conditionalFormatting sqref="E3">
    <cfRule type="top10" dxfId="672" priority="42" rank="1"/>
  </conditionalFormatting>
  <conditionalFormatting sqref="F4">
    <cfRule type="top10" dxfId="671" priority="31" rank="1"/>
  </conditionalFormatting>
  <conditionalFormatting sqref="G4">
    <cfRule type="top10" dxfId="670" priority="32" rank="1"/>
  </conditionalFormatting>
  <conditionalFormatting sqref="H4">
    <cfRule type="top10" dxfId="669" priority="33" rank="1"/>
  </conditionalFormatting>
  <conditionalFormatting sqref="I4">
    <cfRule type="top10" dxfId="668" priority="34" rank="1"/>
  </conditionalFormatting>
  <conditionalFormatting sqref="J4">
    <cfRule type="top10" dxfId="667" priority="35" rank="1"/>
  </conditionalFormatting>
  <conditionalFormatting sqref="E4">
    <cfRule type="top10" dxfId="666" priority="36" rank="1"/>
  </conditionalFormatting>
  <conditionalFormatting sqref="F5">
    <cfRule type="top10" dxfId="665" priority="25" rank="1"/>
  </conditionalFormatting>
  <conditionalFormatting sqref="G5">
    <cfRule type="top10" dxfId="664" priority="26" rank="1"/>
  </conditionalFormatting>
  <conditionalFormatting sqref="H5">
    <cfRule type="top10" dxfId="663" priority="27" rank="1"/>
  </conditionalFormatting>
  <conditionalFormatting sqref="I5">
    <cfRule type="top10" dxfId="662" priority="28" rank="1"/>
  </conditionalFormatting>
  <conditionalFormatting sqref="J5">
    <cfRule type="top10" dxfId="661" priority="29" rank="1"/>
  </conditionalFormatting>
  <conditionalFormatting sqref="E5">
    <cfRule type="top10" dxfId="660" priority="30" rank="1"/>
  </conditionalFormatting>
  <conditionalFormatting sqref="F6">
    <cfRule type="top10" dxfId="659" priority="19" rank="1"/>
  </conditionalFormatting>
  <conditionalFormatting sqref="G6">
    <cfRule type="top10" dxfId="658" priority="20" rank="1"/>
  </conditionalFormatting>
  <conditionalFormatting sqref="H6">
    <cfRule type="top10" dxfId="657" priority="21" rank="1"/>
  </conditionalFormatting>
  <conditionalFormatting sqref="I6">
    <cfRule type="top10" dxfId="656" priority="22" rank="1"/>
  </conditionalFormatting>
  <conditionalFormatting sqref="J6">
    <cfRule type="top10" dxfId="655" priority="23" rank="1"/>
  </conditionalFormatting>
  <conditionalFormatting sqref="E6">
    <cfRule type="top10" dxfId="654" priority="24" rank="1"/>
  </conditionalFormatting>
  <conditionalFormatting sqref="F7">
    <cfRule type="top10" dxfId="653" priority="13" rank="1"/>
  </conditionalFormatting>
  <conditionalFormatting sqref="G7">
    <cfRule type="top10" dxfId="652" priority="14" rank="1"/>
  </conditionalFormatting>
  <conditionalFormatting sqref="H7">
    <cfRule type="top10" dxfId="651" priority="15" rank="1"/>
  </conditionalFormatting>
  <conditionalFormatting sqref="I7">
    <cfRule type="top10" dxfId="650" priority="16" rank="1"/>
  </conditionalFormatting>
  <conditionalFormatting sqref="J7">
    <cfRule type="top10" dxfId="649" priority="17" rank="1"/>
  </conditionalFormatting>
  <conditionalFormatting sqref="E7">
    <cfRule type="top10" dxfId="648" priority="18" rank="1"/>
  </conditionalFormatting>
  <conditionalFormatting sqref="F8">
    <cfRule type="top10" dxfId="647" priority="7" rank="1"/>
  </conditionalFormatting>
  <conditionalFormatting sqref="G8">
    <cfRule type="top10" dxfId="646" priority="8" rank="1"/>
  </conditionalFormatting>
  <conditionalFormatting sqref="H8">
    <cfRule type="top10" dxfId="645" priority="9" rank="1"/>
  </conditionalFormatting>
  <conditionalFormatting sqref="I8">
    <cfRule type="top10" dxfId="644" priority="10" rank="1"/>
  </conditionalFormatting>
  <conditionalFormatting sqref="J8">
    <cfRule type="top10" dxfId="643" priority="11" rank="1"/>
  </conditionalFormatting>
  <conditionalFormatting sqref="E8">
    <cfRule type="top10" dxfId="642" priority="12" rank="1"/>
  </conditionalFormatting>
  <conditionalFormatting sqref="F9">
    <cfRule type="top10" dxfId="641" priority="1" rank="1"/>
  </conditionalFormatting>
  <conditionalFormatting sqref="G9">
    <cfRule type="top10" dxfId="640" priority="2" rank="1"/>
  </conditionalFormatting>
  <conditionalFormatting sqref="H9">
    <cfRule type="top10" dxfId="639" priority="3" rank="1"/>
  </conditionalFormatting>
  <conditionalFormatting sqref="I9">
    <cfRule type="top10" dxfId="638" priority="4" rank="1"/>
  </conditionalFormatting>
  <conditionalFormatting sqref="J9">
    <cfRule type="top10" dxfId="637" priority="5" rank="1"/>
  </conditionalFormatting>
  <conditionalFormatting sqref="E9">
    <cfRule type="top10" dxfId="636" priority="6" rank="1"/>
  </conditionalFormatting>
  <hyperlinks>
    <hyperlink ref="Q1" location="'Kentucky Rankings'!A1" display="Back to Ranking" xr:uid="{16F02C02-D2B6-4B33-AD94-ADFAC0BFC6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88C3CF-8A90-461C-A08C-BC9589F4B3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9426-25E3-49A6-8AEE-A7D1EAB9C0A9}">
  <dimension ref="A1:Q4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19</v>
      </c>
      <c r="B2" s="20" t="s">
        <v>76</v>
      </c>
      <c r="C2" s="21">
        <v>44336</v>
      </c>
      <c r="D2" s="22" t="s">
        <v>28</v>
      </c>
      <c r="E2" s="23">
        <v>177</v>
      </c>
      <c r="F2" s="23">
        <v>185</v>
      </c>
      <c r="G2" s="23">
        <v>188</v>
      </c>
      <c r="H2" s="23"/>
      <c r="I2" s="23"/>
      <c r="J2" s="23"/>
      <c r="K2" s="24">
        <v>3</v>
      </c>
      <c r="L2" s="24">
        <v>550</v>
      </c>
      <c r="M2" s="25">
        <v>183.33333333333334</v>
      </c>
      <c r="N2" s="26">
        <v>5</v>
      </c>
      <c r="O2" s="27">
        <v>188.33333333333334</v>
      </c>
    </row>
    <row r="4" spans="1:17" x14ac:dyDescent="0.25">
      <c r="K4" s="7">
        <f>SUM(K2:K3)</f>
        <v>3</v>
      </c>
      <c r="L4" s="7">
        <f>SUM(L2:L3)</f>
        <v>550</v>
      </c>
      <c r="M4" s="13">
        <f>SUM(L4/K4)</f>
        <v>183.33333333333334</v>
      </c>
      <c r="N4" s="7">
        <f>SUM(N2:N3)</f>
        <v>5</v>
      </c>
      <c r="O4" s="13">
        <f>SUM(M4+N4)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_1"/>
    <protectedRange algorithmName="SHA-512" hashValue="ON39YdpmFHfN9f47KpiRvqrKx0V9+erV1CNkpWzYhW/Qyc6aT8rEyCrvauWSYGZK2ia3o7vd3akF07acHAFpOA==" saltValue="yVW9XmDwTqEnmpSGai0KYg==" spinCount="100000" sqref="D2" name="Range1_1_17_1"/>
  </protectedRanges>
  <conditionalFormatting sqref="F2">
    <cfRule type="top10" dxfId="972" priority="5" rank="1"/>
  </conditionalFormatting>
  <conditionalFormatting sqref="G2">
    <cfRule type="top10" dxfId="971" priority="4" rank="1"/>
  </conditionalFormatting>
  <conditionalFormatting sqref="H2">
    <cfRule type="top10" dxfId="970" priority="3" rank="1"/>
  </conditionalFormatting>
  <conditionalFormatting sqref="E2">
    <cfRule type="top10" dxfId="969" priority="6" rank="1"/>
  </conditionalFormatting>
  <conditionalFormatting sqref="I2">
    <cfRule type="top10" dxfId="968" priority="2" rank="1"/>
  </conditionalFormatting>
  <conditionalFormatting sqref="J2">
    <cfRule type="top10" dxfId="967" priority="1" rank="1"/>
  </conditionalFormatting>
  <hyperlinks>
    <hyperlink ref="Q1" location="'Kentucky Rankings'!A1" display="Back to Ranking" xr:uid="{B7FC36E9-BA58-42D0-BBE2-B0FE18DCC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33EE2-B853-407E-A4C2-7DB42718C8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14"/>
  <dimension ref="A1:Q5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23</v>
      </c>
      <c r="B2" s="20" t="s">
        <v>24</v>
      </c>
      <c r="C2" s="21">
        <v>44275</v>
      </c>
      <c r="D2" s="22" t="s">
        <v>28</v>
      </c>
      <c r="E2" s="23">
        <v>173</v>
      </c>
      <c r="F2" s="23">
        <v>162</v>
      </c>
      <c r="G2" s="23">
        <v>176</v>
      </c>
      <c r="H2" s="23">
        <v>169</v>
      </c>
      <c r="I2" s="23"/>
      <c r="J2" s="23"/>
      <c r="K2" s="24">
        <v>4</v>
      </c>
      <c r="L2" s="24">
        <v>680</v>
      </c>
      <c r="M2" s="25">
        <v>170</v>
      </c>
      <c r="N2" s="26">
        <v>4</v>
      </c>
      <c r="O2" s="27">
        <v>174</v>
      </c>
    </row>
    <row r="3" spans="1:17" x14ac:dyDescent="0.25">
      <c r="A3" s="19" t="s">
        <v>70</v>
      </c>
      <c r="B3" s="20" t="s">
        <v>24</v>
      </c>
      <c r="C3" s="21">
        <v>44364</v>
      </c>
      <c r="D3" s="22" t="s">
        <v>28</v>
      </c>
      <c r="E3" s="23">
        <v>174</v>
      </c>
      <c r="F3" s="23">
        <v>180</v>
      </c>
      <c r="G3" s="23">
        <v>177</v>
      </c>
      <c r="H3" s="23"/>
      <c r="I3" s="23"/>
      <c r="J3" s="23"/>
      <c r="K3" s="24">
        <v>3</v>
      </c>
      <c r="L3" s="24">
        <v>531</v>
      </c>
      <c r="M3" s="25">
        <v>177</v>
      </c>
      <c r="N3" s="26">
        <v>9</v>
      </c>
      <c r="O3" s="27">
        <v>186</v>
      </c>
    </row>
    <row r="5" spans="1:17" x14ac:dyDescent="0.25">
      <c r="K5" s="7">
        <f>SUM(K2:K4)</f>
        <v>7</v>
      </c>
      <c r="L5" s="7">
        <f>SUM(L2:L4)</f>
        <v>1211</v>
      </c>
      <c r="M5" s="13">
        <f>SUM(L5/K5)</f>
        <v>173</v>
      </c>
      <c r="N5" s="7">
        <f>SUM(N2:N4)</f>
        <v>13</v>
      </c>
      <c r="O5" s="13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B3:C3 E3:J3" name="Range1_37"/>
    <protectedRange algorithmName="SHA-512" hashValue="ON39YdpmFHfN9f47KpiRvqrKx0V9+erV1CNkpWzYhW/Qyc6aT8rEyCrvauWSYGZK2ia3o7vd3akF07acHAFpOA==" saltValue="yVW9XmDwTqEnmpSGai0KYg==" spinCount="100000" sqref="D3" name="Range1_1_29"/>
  </protectedRanges>
  <conditionalFormatting sqref="I2">
    <cfRule type="top10" dxfId="635" priority="12" rank="1"/>
  </conditionalFormatting>
  <conditionalFormatting sqref="H2">
    <cfRule type="top10" dxfId="634" priority="8" rank="1"/>
  </conditionalFormatting>
  <conditionalFormatting sqref="J2">
    <cfRule type="top10" dxfId="633" priority="9" rank="1"/>
  </conditionalFormatting>
  <conditionalFormatting sqref="G2">
    <cfRule type="top10" dxfId="632" priority="11" rank="1"/>
  </conditionalFormatting>
  <conditionalFormatting sqref="F2">
    <cfRule type="top10" dxfId="631" priority="10" rank="1"/>
  </conditionalFormatting>
  <conditionalFormatting sqref="E2">
    <cfRule type="top10" dxfId="630" priority="7" rank="1"/>
  </conditionalFormatting>
  <conditionalFormatting sqref="E3">
    <cfRule type="top10" dxfId="629" priority="1" rank="1"/>
  </conditionalFormatting>
  <conditionalFormatting sqref="F3">
    <cfRule type="top10" dxfId="628" priority="2" rank="1"/>
  </conditionalFormatting>
  <conditionalFormatting sqref="G3">
    <cfRule type="top10" dxfId="627" priority="3" rank="1"/>
  </conditionalFormatting>
  <conditionalFormatting sqref="H3">
    <cfRule type="top10" dxfId="626" priority="4" rank="1"/>
  </conditionalFormatting>
  <conditionalFormatting sqref="I3">
    <cfRule type="top10" dxfId="625" priority="5" rank="1"/>
  </conditionalFormatting>
  <conditionalFormatting sqref="J3">
    <cfRule type="top10" dxfId="624" priority="6" rank="1"/>
  </conditionalFormatting>
  <hyperlinks>
    <hyperlink ref="Q1" location="'Kentucky Rankings'!A1" display="Back to Ranking" xr:uid="{D3BF1176-9359-4274-9E09-61C21B301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sheetPr codeName="Sheet15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19</v>
      </c>
      <c r="B2" s="20" t="s">
        <v>27</v>
      </c>
      <c r="C2" s="21">
        <v>44275</v>
      </c>
      <c r="D2" s="22" t="s">
        <v>28</v>
      </c>
      <c r="E2" s="23">
        <v>187</v>
      </c>
      <c r="F2" s="23">
        <v>188</v>
      </c>
      <c r="G2" s="23">
        <v>191</v>
      </c>
      <c r="H2" s="23">
        <v>190</v>
      </c>
      <c r="I2" s="23"/>
      <c r="J2" s="23"/>
      <c r="K2" s="24">
        <v>4</v>
      </c>
      <c r="L2" s="24">
        <v>756</v>
      </c>
      <c r="M2" s="25">
        <v>189</v>
      </c>
      <c r="N2" s="26">
        <v>5</v>
      </c>
      <c r="O2" s="27">
        <v>194</v>
      </c>
    </row>
    <row r="3" spans="1:17" x14ac:dyDescent="0.25">
      <c r="A3" s="19" t="s">
        <v>19</v>
      </c>
      <c r="B3" s="20" t="s">
        <v>27</v>
      </c>
      <c r="C3" s="21">
        <v>44384</v>
      </c>
      <c r="D3" s="22" t="s">
        <v>28</v>
      </c>
      <c r="E3" s="23">
        <v>193</v>
      </c>
      <c r="F3" s="23">
        <v>191</v>
      </c>
      <c r="G3" s="23">
        <v>192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5" spans="1:17" x14ac:dyDescent="0.25">
      <c r="K5" s="7">
        <f>SUM(K2:K4)</f>
        <v>7</v>
      </c>
      <c r="L5" s="7">
        <f>SUM(L2:L4)</f>
        <v>1332</v>
      </c>
      <c r="M5" s="13">
        <f>SUM(L5/K5)</f>
        <v>190.28571428571428</v>
      </c>
      <c r="N5" s="7">
        <f>SUM(N2:N4)</f>
        <v>16</v>
      </c>
      <c r="O5" s="13">
        <f>SUM(M5+N5)</f>
        <v>206.28571428571428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44"/>
    <protectedRange algorithmName="SHA-512" hashValue="ON39YdpmFHfN9f47KpiRvqrKx0V9+erV1CNkpWzYhW/Qyc6aT8rEyCrvauWSYGZK2ia3o7vd3akF07acHAFpOA==" saltValue="yVW9XmDwTqEnmpSGai0KYg==" spinCount="100000" sqref="D3" name="Range1_1_35"/>
  </protectedRanges>
  <conditionalFormatting sqref="E2">
    <cfRule type="top10" dxfId="623" priority="12" rank="1"/>
  </conditionalFormatting>
  <conditionalFormatting sqref="F2">
    <cfRule type="top10" dxfId="622" priority="11" rank="1"/>
  </conditionalFormatting>
  <conditionalFormatting sqref="G2">
    <cfRule type="top10" dxfId="621" priority="10" rank="1"/>
  </conditionalFormatting>
  <conditionalFormatting sqref="H2">
    <cfRule type="top10" dxfId="620" priority="9" rank="1"/>
  </conditionalFormatting>
  <conditionalFormatting sqref="I2">
    <cfRule type="top10" dxfId="619" priority="8" rank="1"/>
  </conditionalFormatting>
  <conditionalFormatting sqref="J2">
    <cfRule type="top10" dxfId="618" priority="7" rank="1"/>
  </conditionalFormatting>
  <conditionalFormatting sqref="E3">
    <cfRule type="top10" dxfId="617" priority="6" rank="1"/>
  </conditionalFormatting>
  <conditionalFormatting sqref="F3">
    <cfRule type="top10" dxfId="616" priority="5" rank="1"/>
  </conditionalFormatting>
  <conditionalFormatting sqref="G3">
    <cfRule type="top10" dxfId="615" priority="4" rank="1"/>
  </conditionalFormatting>
  <conditionalFormatting sqref="H3">
    <cfRule type="top10" dxfId="614" priority="3" rank="1"/>
  </conditionalFormatting>
  <conditionalFormatting sqref="I3">
    <cfRule type="top10" dxfId="613" priority="2" rank="1"/>
  </conditionalFormatting>
  <conditionalFormatting sqref="J3">
    <cfRule type="top10" dxfId="612" priority="1" rank="1"/>
  </conditionalFormatting>
  <hyperlinks>
    <hyperlink ref="Q1" location="'Kentucky Rankings'!A1" display="Back to Ranking" xr:uid="{EFC0AC3E-DB3E-4EAD-A5F9-00C647BCB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B8FA-070B-4768-9D28-97D4B3CA35AD}">
  <sheetPr codeName="Sheet16"/>
  <dimension ref="A1:Q4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60</v>
      </c>
      <c r="C2" s="21">
        <v>44331</v>
      </c>
      <c r="D2" s="22" t="s">
        <v>58</v>
      </c>
      <c r="E2" s="23">
        <v>187</v>
      </c>
      <c r="F2" s="23">
        <v>186</v>
      </c>
      <c r="G2" s="23">
        <v>190</v>
      </c>
      <c r="H2" s="23">
        <v>190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4" spans="1:17" x14ac:dyDescent="0.25">
      <c r="K4" s="7">
        <f>SUM(K2:K3)</f>
        <v>4</v>
      </c>
      <c r="L4" s="7">
        <f>SUM(L2:L3)</f>
        <v>753</v>
      </c>
      <c r="M4" s="13">
        <f>SUM(L4/K4)</f>
        <v>188.25</v>
      </c>
      <c r="N4" s="7">
        <f>SUM(N2:N3)</f>
        <v>2</v>
      </c>
      <c r="O4" s="13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611" priority="5" rank="1"/>
  </conditionalFormatting>
  <conditionalFormatting sqref="I2">
    <cfRule type="top10" dxfId="610" priority="2" rank="1"/>
    <cfRule type="top10" dxfId="609" priority="7" rank="1"/>
  </conditionalFormatting>
  <conditionalFormatting sqref="E2">
    <cfRule type="top10" dxfId="608" priority="6" rank="1"/>
  </conditionalFormatting>
  <conditionalFormatting sqref="G2">
    <cfRule type="top10" dxfId="607" priority="4" rank="1"/>
  </conditionalFormatting>
  <conditionalFormatting sqref="H2">
    <cfRule type="top10" dxfId="606" priority="3" rank="1"/>
  </conditionalFormatting>
  <conditionalFormatting sqref="J2">
    <cfRule type="top10" dxfId="605" priority="1" rank="1"/>
  </conditionalFormatting>
  <hyperlinks>
    <hyperlink ref="Q1" location="'Kentucky Rankings'!A1" display="Back to Ranking" xr:uid="{17627784-DBDA-409F-8082-DB41D95EC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0AD1F-D1D4-4405-8D2F-D65B2CEC8D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FADF-624D-44C9-98D1-85AD3326FCE5}">
  <sheetPr codeName="Sheet17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40</v>
      </c>
      <c r="C2" s="21">
        <v>44304</v>
      </c>
      <c r="D2" s="22" t="s">
        <v>49</v>
      </c>
      <c r="E2" s="23">
        <v>195</v>
      </c>
      <c r="F2" s="23">
        <v>197</v>
      </c>
      <c r="G2" s="23">
        <v>197</v>
      </c>
      <c r="H2" s="23">
        <v>195</v>
      </c>
      <c r="I2" s="23"/>
      <c r="J2" s="23"/>
      <c r="K2" s="24">
        <v>4</v>
      </c>
      <c r="L2" s="24">
        <v>784</v>
      </c>
      <c r="M2" s="25">
        <v>196</v>
      </c>
      <c r="N2" s="26">
        <v>2</v>
      </c>
      <c r="O2" s="27">
        <v>198</v>
      </c>
    </row>
    <row r="4" spans="1:17" x14ac:dyDescent="0.25">
      <c r="K4" s="7">
        <f>SUM(K2:K3)</f>
        <v>4</v>
      </c>
      <c r="L4" s="7">
        <f>SUM(L2:L3)</f>
        <v>784</v>
      </c>
      <c r="M4" s="13">
        <f>SUM(L4/K4)</f>
        <v>196</v>
      </c>
      <c r="N4" s="7">
        <f>SUM(N2:N3)</f>
        <v>2</v>
      </c>
      <c r="O4" s="13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604" priority="5" rank="1"/>
  </conditionalFormatting>
  <conditionalFormatting sqref="I2">
    <cfRule type="top10" dxfId="603" priority="2" rank="1"/>
    <cfRule type="top10" dxfId="602" priority="7" rank="1"/>
  </conditionalFormatting>
  <conditionalFormatting sqref="E2">
    <cfRule type="top10" dxfId="601" priority="6" rank="1"/>
  </conditionalFormatting>
  <conditionalFormatting sqref="G2">
    <cfRule type="top10" dxfId="600" priority="4" rank="1"/>
  </conditionalFormatting>
  <conditionalFormatting sqref="H2">
    <cfRule type="top10" dxfId="599" priority="3" rank="1"/>
  </conditionalFormatting>
  <conditionalFormatting sqref="J2">
    <cfRule type="top10" dxfId="598" priority="1" rank="1"/>
  </conditionalFormatting>
  <hyperlinks>
    <hyperlink ref="Q1" location="'Kentucky Rankings'!A1" display="Back to Ranking" xr:uid="{03E9A67C-DC0A-465F-B1C5-2B6C0BEA6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0DC0DA-53B0-4479-8FD8-FBB39C32EA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CCE7-B353-4671-AC1C-3EF996E30CB7}">
  <sheetPr codeName="Sheet35"/>
  <dimension ref="A1:Q7"/>
  <sheetViews>
    <sheetView workbookViewId="0">
      <selection activeCell="A5" sqref="A5:O5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56</v>
      </c>
      <c r="B2" s="20" t="s">
        <v>69</v>
      </c>
      <c r="C2" s="21">
        <v>44353</v>
      </c>
      <c r="D2" s="22" t="s">
        <v>49</v>
      </c>
      <c r="E2" s="23">
        <v>194</v>
      </c>
      <c r="F2" s="23">
        <v>191</v>
      </c>
      <c r="G2" s="23">
        <v>198</v>
      </c>
      <c r="H2" s="23">
        <v>197</v>
      </c>
      <c r="I2" s="23">
        <v>193</v>
      </c>
      <c r="J2" s="23">
        <v>193</v>
      </c>
      <c r="K2" s="24">
        <v>6</v>
      </c>
      <c r="L2" s="24">
        <v>1166</v>
      </c>
      <c r="M2" s="25">
        <v>194.33333333333334</v>
      </c>
      <c r="N2" s="26">
        <v>34</v>
      </c>
      <c r="O2" s="27">
        <v>228.33333333333334</v>
      </c>
    </row>
    <row r="3" spans="1:17" x14ac:dyDescent="0.25">
      <c r="A3" s="19" t="s">
        <v>56</v>
      </c>
      <c r="B3" s="20" t="s">
        <v>69</v>
      </c>
      <c r="C3" s="21">
        <v>44366</v>
      </c>
      <c r="D3" s="22" t="s">
        <v>58</v>
      </c>
      <c r="E3" s="23">
        <v>189</v>
      </c>
      <c r="F3" s="23">
        <v>192</v>
      </c>
      <c r="G3" s="23">
        <v>195</v>
      </c>
      <c r="H3" s="23">
        <v>194</v>
      </c>
      <c r="I3" s="23"/>
      <c r="J3" s="23"/>
      <c r="K3" s="24">
        <v>4</v>
      </c>
      <c r="L3" s="24">
        <v>770</v>
      </c>
      <c r="M3" s="25">
        <v>192.5</v>
      </c>
      <c r="N3" s="26">
        <v>5</v>
      </c>
      <c r="O3" s="27">
        <v>197.5</v>
      </c>
    </row>
    <row r="4" spans="1:17" x14ac:dyDescent="0.25">
      <c r="A4" s="19" t="s">
        <v>56</v>
      </c>
      <c r="B4" s="20" t="s">
        <v>69</v>
      </c>
      <c r="C4" s="21">
        <v>44370</v>
      </c>
      <c r="D4" s="22" t="s">
        <v>49</v>
      </c>
      <c r="E4" s="23">
        <v>197</v>
      </c>
      <c r="F4" s="23">
        <v>192</v>
      </c>
      <c r="G4" s="23">
        <v>155</v>
      </c>
      <c r="H4" s="23">
        <v>190</v>
      </c>
      <c r="I4" s="23"/>
      <c r="J4" s="23"/>
      <c r="K4" s="24">
        <v>4</v>
      </c>
      <c r="L4" s="24">
        <v>734</v>
      </c>
      <c r="M4" s="25">
        <v>183.5</v>
      </c>
      <c r="N4" s="26">
        <v>7</v>
      </c>
      <c r="O4" s="27">
        <v>190.5</v>
      </c>
    </row>
    <row r="5" spans="1:17" x14ac:dyDescent="0.25">
      <c r="A5" s="19" t="s">
        <v>56</v>
      </c>
      <c r="B5" s="20" t="s">
        <v>69</v>
      </c>
      <c r="C5" s="21">
        <v>44388</v>
      </c>
      <c r="D5" s="22" t="s">
        <v>49</v>
      </c>
      <c r="E5" s="23">
        <v>192.001</v>
      </c>
      <c r="F5" s="23">
        <v>183</v>
      </c>
      <c r="G5" s="23">
        <v>191</v>
      </c>
      <c r="H5" s="23">
        <v>192</v>
      </c>
      <c r="I5" s="23"/>
      <c r="J5" s="23"/>
      <c r="K5" s="24">
        <v>4</v>
      </c>
      <c r="L5" s="24">
        <v>758.00099999999998</v>
      </c>
      <c r="M5" s="25">
        <v>189.50024999999999</v>
      </c>
      <c r="N5" s="26">
        <v>11</v>
      </c>
      <c r="O5" s="27">
        <v>200.50024999999999</v>
      </c>
    </row>
    <row r="7" spans="1:17" x14ac:dyDescent="0.25">
      <c r="K7" s="7">
        <f>SUM(K2:K6)</f>
        <v>18</v>
      </c>
      <c r="L7" s="7">
        <f>SUM(L2:L6)</f>
        <v>3428.0010000000002</v>
      </c>
      <c r="M7" s="13">
        <f>SUM(L7/K7)</f>
        <v>190.44450000000001</v>
      </c>
      <c r="N7" s="7">
        <f>SUM(N2:N6)</f>
        <v>57</v>
      </c>
      <c r="O7" s="13">
        <f>SUM(M7+N7)</f>
        <v>247.44450000000001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</protectedRanges>
  <conditionalFormatting sqref="I2">
    <cfRule type="top10" dxfId="597" priority="19" rank="1"/>
  </conditionalFormatting>
  <conditionalFormatting sqref="H2">
    <cfRule type="top10" dxfId="596" priority="20" rank="1"/>
  </conditionalFormatting>
  <conditionalFormatting sqref="G2">
    <cfRule type="top10" dxfId="595" priority="21" rank="1"/>
  </conditionalFormatting>
  <conditionalFormatting sqref="F2">
    <cfRule type="top10" dxfId="594" priority="22" rank="1"/>
  </conditionalFormatting>
  <conditionalFormatting sqref="E2">
    <cfRule type="top10" dxfId="593" priority="23" rank="1"/>
  </conditionalFormatting>
  <conditionalFormatting sqref="J2">
    <cfRule type="top10" dxfId="592" priority="24" rank="1"/>
  </conditionalFormatting>
  <conditionalFormatting sqref="I3">
    <cfRule type="top10" dxfId="591" priority="13" rank="1"/>
  </conditionalFormatting>
  <conditionalFormatting sqref="H3">
    <cfRule type="top10" dxfId="590" priority="14" rank="1"/>
  </conditionalFormatting>
  <conditionalFormatting sqref="G3">
    <cfRule type="top10" dxfId="589" priority="15" rank="1"/>
  </conditionalFormatting>
  <conditionalFormatting sqref="F3">
    <cfRule type="top10" dxfId="588" priority="16" rank="1"/>
  </conditionalFormatting>
  <conditionalFormatting sqref="E3">
    <cfRule type="top10" dxfId="587" priority="17" rank="1"/>
  </conditionalFormatting>
  <conditionalFormatting sqref="J3">
    <cfRule type="top10" dxfId="586" priority="18" rank="1"/>
  </conditionalFormatting>
  <conditionalFormatting sqref="I4">
    <cfRule type="top10" dxfId="585" priority="7" rank="1"/>
  </conditionalFormatting>
  <conditionalFormatting sqref="H4">
    <cfRule type="top10" dxfId="584" priority="8" rank="1"/>
  </conditionalFormatting>
  <conditionalFormatting sqref="G4">
    <cfRule type="top10" dxfId="583" priority="9" rank="1"/>
  </conditionalFormatting>
  <conditionalFormatting sqref="F4">
    <cfRule type="top10" dxfId="582" priority="10" rank="1"/>
  </conditionalFormatting>
  <conditionalFormatting sqref="E4">
    <cfRule type="top10" dxfId="581" priority="11" rank="1"/>
  </conditionalFormatting>
  <conditionalFormatting sqref="J4">
    <cfRule type="top10" dxfId="580" priority="12" rank="1"/>
  </conditionalFormatting>
  <conditionalFormatting sqref="I5">
    <cfRule type="top10" dxfId="579" priority="1" rank="1"/>
  </conditionalFormatting>
  <conditionalFormatting sqref="H5">
    <cfRule type="top10" dxfId="578" priority="2" rank="1"/>
  </conditionalFormatting>
  <conditionalFormatting sqref="G5">
    <cfRule type="top10" dxfId="577" priority="3" rank="1"/>
  </conditionalFormatting>
  <conditionalFormatting sqref="F5">
    <cfRule type="top10" dxfId="576" priority="4" rank="1"/>
  </conditionalFormatting>
  <conditionalFormatting sqref="E5">
    <cfRule type="top10" dxfId="575" priority="5" rank="1"/>
  </conditionalFormatting>
  <conditionalFormatting sqref="J5">
    <cfRule type="top10" dxfId="574" priority="6" rank="1"/>
  </conditionalFormatting>
  <hyperlinks>
    <hyperlink ref="Q1" location="'Kentucky Rankings'!A1" display="Back to Ranking" xr:uid="{C4348EC2-754D-439C-AC0B-40F11FBD3E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83C53-8023-41BA-92BE-D9E0D4DA8D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17D6-0A77-4A39-8B65-0784FE9F2D40}">
  <sheetPr codeName="Sheet18"/>
  <dimension ref="A1:Q4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46</v>
      </c>
      <c r="C2" s="21">
        <v>44304</v>
      </c>
      <c r="D2" s="22" t="s">
        <v>49</v>
      </c>
      <c r="E2" s="23">
        <v>192</v>
      </c>
      <c r="F2" s="23">
        <v>182</v>
      </c>
      <c r="G2" s="23">
        <v>196.001</v>
      </c>
      <c r="H2" s="23">
        <v>195</v>
      </c>
      <c r="I2" s="23"/>
      <c r="J2" s="23"/>
      <c r="K2" s="24">
        <v>4</v>
      </c>
      <c r="L2" s="24">
        <v>765.00099999999998</v>
      </c>
      <c r="M2" s="25">
        <v>191.25024999999999</v>
      </c>
      <c r="N2" s="26">
        <v>2</v>
      </c>
      <c r="O2" s="27">
        <v>193.25024999999999</v>
      </c>
    </row>
    <row r="4" spans="1:17" x14ac:dyDescent="0.25">
      <c r="K4" s="7">
        <f>SUM(K2:K3)</f>
        <v>4</v>
      </c>
      <c r="L4" s="7">
        <f>SUM(L2:L3)</f>
        <v>765.00099999999998</v>
      </c>
      <c r="M4" s="13">
        <f>SUM(L4/K4)</f>
        <v>191.25024999999999</v>
      </c>
      <c r="N4" s="7">
        <f>SUM(N2:N3)</f>
        <v>2</v>
      </c>
      <c r="O4" s="13">
        <f>SUM(M4+N4)</f>
        <v>193.25024999999999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573" priority="5" rank="1"/>
  </conditionalFormatting>
  <conditionalFormatting sqref="I2">
    <cfRule type="top10" dxfId="572" priority="2" rank="1"/>
    <cfRule type="top10" dxfId="571" priority="7" rank="1"/>
  </conditionalFormatting>
  <conditionalFormatting sqref="E2">
    <cfRule type="top10" dxfId="570" priority="6" rank="1"/>
  </conditionalFormatting>
  <conditionalFormatting sqref="G2">
    <cfRule type="top10" dxfId="569" priority="4" rank="1"/>
  </conditionalFormatting>
  <conditionalFormatting sqref="H2">
    <cfRule type="top10" dxfId="568" priority="3" rank="1"/>
  </conditionalFormatting>
  <conditionalFormatting sqref="J2">
    <cfRule type="top10" dxfId="567" priority="1" rank="1"/>
  </conditionalFormatting>
  <hyperlinks>
    <hyperlink ref="Q1" location="'Kentucky Rankings'!A1" display="Back to Ranking" xr:uid="{4042E7F2-BB13-455E-AF52-45C2564534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A71C4-21E3-4078-B8EC-3C6ECEE0D7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19"/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1406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29</v>
      </c>
      <c r="B2" s="20" t="s">
        <v>26</v>
      </c>
      <c r="C2" s="21">
        <v>44275</v>
      </c>
      <c r="D2" s="22" t="s">
        <v>28</v>
      </c>
      <c r="E2" s="23">
        <v>187</v>
      </c>
      <c r="F2" s="23">
        <v>193</v>
      </c>
      <c r="G2" s="23">
        <v>185</v>
      </c>
      <c r="H2" s="23">
        <v>193</v>
      </c>
      <c r="I2" s="23"/>
      <c r="J2" s="23"/>
      <c r="K2" s="24">
        <v>4</v>
      </c>
      <c r="L2" s="24">
        <v>758</v>
      </c>
      <c r="M2" s="25">
        <v>189.5</v>
      </c>
      <c r="N2" s="26">
        <v>8</v>
      </c>
      <c r="O2" s="27">
        <f>SUM(N2+M2)</f>
        <v>197.5</v>
      </c>
    </row>
    <row r="3" spans="1:17" x14ac:dyDescent="0.25">
      <c r="A3" s="19" t="s">
        <v>48</v>
      </c>
      <c r="B3" s="20" t="s">
        <v>26</v>
      </c>
      <c r="C3" s="21">
        <v>44304</v>
      </c>
      <c r="D3" s="22" t="s">
        <v>49</v>
      </c>
      <c r="E3" s="23">
        <v>197</v>
      </c>
      <c r="F3" s="23">
        <v>195</v>
      </c>
      <c r="G3" s="23">
        <v>192</v>
      </c>
      <c r="H3" s="23">
        <v>193</v>
      </c>
      <c r="I3" s="23"/>
      <c r="J3" s="23"/>
      <c r="K3" s="24">
        <v>4</v>
      </c>
      <c r="L3" s="24">
        <v>777</v>
      </c>
      <c r="M3" s="25">
        <v>194.25</v>
      </c>
      <c r="N3" s="26">
        <v>2</v>
      </c>
      <c r="O3" s="27">
        <v>196.25</v>
      </c>
    </row>
    <row r="4" spans="1:17" x14ac:dyDescent="0.25">
      <c r="A4" s="19" t="s">
        <v>48</v>
      </c>
      <c r="B4" s="20" t="s">
        <v>26</v>
      </c>
      <c r="C4" s="21">
        <v>44342</v>
      </c>
      <c r="D4" s="22" t="s">
        <v>49</v>
      </c>
      <c r="E4" s="23">
        <v>189</v>
      </c>
      <c r="F4" s="23">
        <v>191</v>
      </c>
      <c r="G4" s="23">
        <v>194</v>
      </c>
      <c r="H4" s="23">
        <v>192</v>
      </c>
      <c r="I4" s="23"/>
      <c r="J4" s="23"/>
      <c r="K4" s="24">
        <v>4</v>
      </c>
      <c r="L4" s="24">
        <v>766</v>
      </c>
      <c r="M4" s="25">
        <v>191.5</v>
      </c>
      <c r="N4" s="26">
        <v>2</v>
      </c>
      <c r="O4" s="27">
        <v>193.5</v>
      </c>
    </row>
    <row r="5" spans="1:17" x14ac:dyDescent="0.25">
      <c r="A5" s="19" t="s">
        <v>48</v>
      </c>
      <c r="B5" s="20" t="s">
        <v>26</v>
      </c>
      <c r="C5" s="21">
        <v>44353</v>
      </c>
      <c r="D5" s="22" t="s">
        <v>49</v>
      </c>
      <c r="E5" s="23">
        <v>187</v>
      </c>
      <c r="F5" s="23">
        <v>186</v>
      </c>
      <c r="G5" s="23">
        <v>193</v>
      </c>
      <c r="H5" s="23">
        <v>190</v>
      </c>
      <c r="I5" s="23">
        <v>193</v>
      </c>
      <c r="J5" s="23">
        <v>193</v>
      </c>
      <c r="K5" s="24">
        <v>6</v>
      </c>
      <c r="L5" s="24">
        <v>1142</v>
      </c>
      <c r="M5" s="25">
        <v>190.33333333333334</v>
      </c>
      <c r="N5" s="26">
        <v>4</v>
      </c>
      <c r="O5" s="27">
        <v>194.33333333333334</v>
      </c>
    </row>
    <row r="6" spans="1:17" x14ac:dyDescent="0.25">
      <c r="A6" s="19" t="s">
        <v>29</v>
      </c>
      <c r="B6" s="20" t="s">
        <v>26</v>
      </c>
      <c r="C6" s="21">
        <v>44336</v>
      </c>
      <c r="D6" s="22" t="s">
        <v>28</v>
      </c>
      <c r="E6" s="23">
        <v>181</v>
      </c>
      <c r="F6" s="23">
        <v>182</v>
      </c>
      <c r="G6" s="23">
        <v>179</v>
      </c>
      <c r="H6" s="23"/>
      <c r="I6" s="23"/>
      <c r="J6" s="23"/>
      <c r="K6" s="24">
        <v>3</v>
      </c>
      <c r="L6" s="24">
        <v>542</v>
      </c>
      <c r="M6" s="25">
        <v>180.66666666666666</v>
      </c>
      <c r="N6" s="26">
        <v>4</v>
      </c>
      <c r="O6" s="27">
        <v>184.66666666666666</v>
      </c>
    </row>
    <row r="7" spans="1:17" x14ac:dyDescent="0.25">
      <c r="A7" s="19" t="s">
        <v>29</v>
      </c>
      <c r="B7" s="20" t="s">
        <v>26</v>
      </c>
      <c r="C7" s="21">
        <v>44359</v>
      </c>
      <c r="D7" s="22" t="s">
        <v>28</v>
      </c>
      <c r="E7" s="23">
        <v>186</v>
      </c>
      <c r="F7" s="23">
        <v>195</v>
      </c>
      <c r="G7" s="23">
        <v>189</v>
      </c>
      <c r="H7" s="23">
        <v>190</v>
      </c>
      <c r="I7" s="23"/>
      <c r="J7" s="23"/>
      <c r="K7" s="24">
        <v>4</v>
      </c>
      <c r="L7" s="24">
        <v>760</v>
      </c>
      <c r="M7" s="25">
        <v>190</v>
      </c>
      <c r="N7" s="26">
        <v>3</v>
      </c>
      <c r="O7" s="27">
        <v>193</v>
      </c>
    </row>
    <row r="8" spans="1:17" x14ac:dyDescent="0.25">
      <c r="A8" s="19" t="s">
        <v>48</v>
      </c>
      <c r="B8" s="20" t="s">
        <v>26</v>
      </c>
      <c r="C8" s="21">
        <v>44364</v>
      </c>
      <c r="D8" s="22" t="s">
        <v>28</v>
      </c>
      <c r="E8" s="23">
        <v>186</v>
      </c>
      <c r="F8" s="23">
        <v>190</v>
      </c>
      <c r="G8" s="23">
        <v>182</v>
      </c>
      <c r="H8" s="23"/>
      <c r="I8" s="23"/>
      <c r="J8" s="23"/>
      <c r="K8" s="24">
        <v>3</v>
      </c>
      <c r="L8" s="24">
        <v>558</v>
      </c>
      <c r="M8" s="25">
        <v>186</v>
      </c>
      <c r="N8" s="26">
        <v>2</v>
      </c>
      <c r="O8" s="27">
        <v>188</v>
      </c>
    </row>
    <row r="9" spans="1:17" x14ac:dyDescent="0.25">
      <c r="A9" s="19" t="s">
        <v>48</v>
      </c>
      <c r="B9" s="20" t="s">
        <v>26</v>
      </c>
      <c r="C9" s="21">
        <v>44388</v>
      </c>
      <c r="D9" s="22" t="s">
        <v>49</v>
      </c>
      <c r="E9" s="23">
        <v>193</v>
      </c>
      <c r="F9" s="23">
        <v>189</v>
      </c>
      <c r="G9" s="23">
        <v>183</v>
      </c>
      <c r="H9" s="23">
        <v>180</v>
      </c>
      <c r="I9" s="23"/>
      <c r="J9" s="23"/>
      <c r="K9" s="24">
        <v>4</v>
      </c>
      <c r="L9" s="24">
        <v>745</v>
      </c>
      <c r="M9" s="25">
        <v>186.25</v>
      </c>
      <c r="N9" s="26">
        <v>2</v>
      </c>
      <c r="O9" s="27">
        <v>188.25</v>
      </c>
    </row>
    <row r="10" spans="1:17" x14ac:dyDescent="0.25">
      <c r="A10" s="19" t="s">
        <v>29</v>
      </c>
      <c r="B10" s="20" t="s">
        <v>26</v>
      </c>
      <c r="C10" s="21">
        <v>44384</v>
      </c>
      <c r="D10" s="22" t="s">
        <v>28</v>
      </c>
      <c r="E10" s="23">
        <v>188</v>
      </c>
      <c r="F10" s="23">
        <v>186</v>
      </c>
      <c r="G10" s="23">
        <v>186</v>
      </c>
      <c r="H10" s="23"/>
      <c r="I10" s="23"/>
      <c r="J10" s="23"/>
      <c r="K10" s="24">
        <v>3</v>
      </c>
      <c r="L10" s="24">
        <v>560</v>
      </c>
      <c r="M10" s="25">
        <v>186.66666666666666</v>
      </c>
      <c r="N10" s="26">
        <v>2</v>
      </c>
      <c r="O10" s="27">
        <v>188.66666666666666</v>
      </c>
    </row>
    <row r="13" spans="1:17" x14ac:dyDescent="0.25">
      <c r="K13" s="7">
        <f>SUM(K2:K12)</f>
        <v>35</v>
      </c>
      <c r="L13" s="7">
        <f>SUM(L2:L12)</f>
        <v>6608</v>
      </c>
      <c r="M13" s="13">
        <f>SUM(L13/K13)</f>
        <v>188.8</v>
      </c>
      <c r="N13" s="7">
        <f>SUM(N2:N12)</f>
        <v>29</v>
      </c>
      <c r="O13" s="13">
        <f>SUM(M13+N13)</f>
        <v>217.8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23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35"/>
    <protectedRange algorithmName="SHA-512" hashValue="ON39YdpmFHfN9f47KpiRvqrKx0V9+erV1CNkpWzYhW/Qyc6aT8rEyCrvauWSYGZK2ia3o7vd3akF07acHAFpOA==" saltValue="yVW9XmDwTqEnmpSGai0KYg==" spinCount="100000" sqref="D8" name="Range1_1_27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</protectedRanges>
  <conditionalFormatting sqref="J2">
    <cfRule type="top10" dxfId="566" priority="54" rank="1"/>
  </conditionalFormatting>
  <conditionalFormatting sqref="I2">
    <cfRule type="top10" dxfId="565" priority="55" rank="1"/>
  </conditionalFormatting>
  <conditionalFormatting sqref="H2">
    <cfRule type="top10" dxfId="564" priority="56" rank="1"/>
  </conditionalFormatting>
  <conditionalFormatting sqref="G2">
    <cfRule type="top10" dxfId="563" priority="57" rank="1"/>
  </conditionalFormatting>
  <conditionalFormatting sqref="F2">
    <cfRule type="top10" dxfId="562" priority="58" rank="1"/>
  </conditionalFormatting>
  <conditionalFormatting sqref="E2">
    <cfRule type="top10" dxfId="561" priority="59" rank="1"/>
  </conditionalFormatting>
  <conditionalFormatting sqref="F3">
    <cfRule type="top10" dxfId="560" priority="51" rank="1"/>
  </conditionalFormatting>
  <conditionalFormatting sqref="I3">
    <cfRule type="top10" dxfId="559" priority="48" rank="1"/>
    <cfRule type="top10" dxfId="558" priority="53" rank="1"/>
  </conditionalFormatting>
  <conditionalFormatting sqref="E3">
    <cfRule type="top10" dxfId="557" priority="52" rank="1"/>
  </conditionalFormatting>
  <conditionalFormatting sqref="G3">
    <cfRule type="top10" dxfId="556" priority="50" rank="1"/>
  </conditionalFormatting>
  <conditionalFormatting sqref="H3">
    <cfRule type="top10" dxfId="555" priority="49" rank="1"/>
  </conditionalFormatting>
  <conditionalFormatting sqref="J3">
    <cfRule type="top10" dxfId="554" priority="47" rank="1"/>
  </conditionalFormatting>
  <conditionalFormatting sqref="F4">
    <cfRule type="top10" dxfId="553" priority="44" rank="1"/>
  </conditionalFormatting>
  <conditionalFormatting sqref="I4">
    <cfRule type="top10" dxfId="552" priority="41" rank="1"/>
    <cfRule type="top10" dxfId="551" priority="46" rank="1"/>
  </conditionalFormatting>
  <conditionalFormatting sqref="E4">
    <cfRule type="top10" dxfId="550" priority="45" rank="1"/>
  </conditionalFormatting>
  <conditionalFormatting sqref="G4">
    <cfRule type="top10" dxfId="549" priority="43" rank="1"/>
  </conditionalFormatting>
  <conditionalFormatting sqref="H4">
    <cfRule type="top10" dxfId="548" priority="42" rank="1"/>
  </conditionalFormatting>
  <conditionalFormatting sqref="J4">
    <cfRule type="top10" dxfId="547" priority="40" rank="1"/>
  </conditionalFormatting>
  <conditionalFormatting sqref="F5">
    <cfRule type="top10" dxfId="546" priority="37" rank="1"/>
  </conditionalFormatting>
  <conditionalFormatting sqref="I5">
    <cfRule type="top10" dxfId="545" priority="34" rank="1"/>
    <cfRule type="top10" dxfId="544" priority="39" rank="1"/>
  </conditionalFormatting>
  <conditionalFormatting sqref="E5">
    <cfRule type="top10" dxfId="543" priority="38" rank="1"/>
  </conditionalFormatting>
  <conditionalFormatting sqref="G5">
    <cfRule type="top10" dxfId="542" priority="36" rank="1"/>
  </conditionalFormatting>
  <conditionalFormatting sqref="H5">
    <cfRule type="top10" dxfId="541" priority="35" rank="1"/>
  </conditionalFormatting>
  <conditionalFormatting sqref="J5">
    <cfRule type="top10" dxfId="540" priority="33" rank="1"/>
  </conditionalFormatting>
  <conditionalFormatting sqref="F6">
    <cfRule type="top10" dxfId="539" priority="31" rank="1"/>
  </conditionalFormatting>
  <conditionalFormatting sqref="G6">
    <cfRule type="top10" dxfId="538" priority="30" rank="1"/>
  </conditionalFormatting>
  <conditionalFormatting sqref="H6">
    <cfRule type="top10" dxfId="537" priority="29" rank="1"/>
  </conditionalFormatting>
  <conditionalFormatting sqref="I6">
    <cfRule type="top10" dxfId="536" priority="27" rank="1"/>
  </conditionalFormatting>
  <conditionalFormatting sqref="J6">
    <cfRule type="top10" dxfId="535" priority="28" rank="1"/>
  </conditionalFormatting>
  <conditionalFormatting sqref="E6">
    <cfRule type="top10" dxfId="534" priority="32" rank="1"/>
  </conditionalFormatting>
  <conditionalFormatting sqref="F7">
    <cfRule type="top10" dxfId="533" priority="25" rank="1"/>
  </conditionalFormatting>
  <conditionalFormatting sqref="G7">
    <cfRule type="top10" dxfId="532" priority="24" rank="1"/>
  </conditionalFormatting>
  <conditionalFormatting sqref="H7">
    <cfRule type="top10" dxfId="531" priority="23" rank="1"/>
  </conditionalFormatting>
  <conditionalFormatting sqref="I7">
    <cfRule type="top10" dxfId="530" priority="21" rank="1"/>
  </conditionalFormatting>
  <conditionalFormatting sqref="J7">
    <cfRule type="top10" dxfId="529" priority="22" rank="1"/>
  </conditionalFormatting>
  <conditionalFormatting sqref="E7">
    <cfRule type="top10" dxfId="528" priority="26" rank="1"/>
  </conditionalFormatting>
  <conditionalFormatting sqref="F8">
    <cfRule type="top10" dxfId="527" priority="18" rank="1"/>
  </conditionalFormatting>
  <conditionalFormatting sqref="I8">
    <cfRule type="top10" dxfId="526" priority="15" rank="1"/>
    <cfRule type="top10" dxfId="525" priority="20" rank="1"/>
  </conditionalFormatting>
  <conditionalFormatting sqref="E8">
    <cfRule type="top10" dxfId="524" priority="19" rank="1"/>
  </conditionalFormatting>
  <conditionalFormatting sqref="G8">
    <cfRule type="top10" dxfId="523" priority="17" rank="1"/>
  </conditionalFormatting>
  <conditionalFormatting sqref="H8">
    <cfRule type="top10" dxfId="522" priority="16" rank="1"/>
  </conditionalFormatting>
  <conditionalFormatting sqref="J8">
    <cfRule type="top10" dxfId="521" priority="14" rank="1"/>
  </conditionalFormatting>
  <conditionalFormatting sqref="F9">
    <cfRule type="top10" dxfId="520" priority="11" rank="1"/>
  </conditionalFormatting>
  <conditionalFormatting sqref="I9">
    <cfRule type="top10" dxfId="519" priority="8" rank="1"/>
    <cfRule type="top10" dxfId="518" priority="13" rank="1"/>
  </conditionalFormatting>
  <conditionalFormatting sqref="E9">
    <cfRule type="top10" dxfId="517" priority="12" rank="1"/>
  </conditionalFormatting>
  <conditionalFormatting sqref="G9">
    <cfRule type="top10" dxfId="516" priority="10" rank="1"/>
  </conditionalFormatting>
  <conditionalFormatting sqref="H9">
    <cfRule type="top10" dxfId="515" priority="9" rank="1"/>
  </conditionalFormatting>
  <conditionalFormatting sqref="J9">
    <cfRule type="top10" dxfId="514" priority="7" rank="1"/>
  </conditionalFormatting>
  <conditionalFormatting sqref="F10">
    <cfRule type="top10" dxfId="513" priority="5" rank="1"/>
  </conditionalFormatting>
  <conditionalFormatting sqref="G10">
    <cfRule type="top10" dxfId="512" priority="4" rank="1"/>
  </conditionalFormatting>
  <conditionalFormatting sqref="H10">
    <cfRule type="top10" dxfId="511" priority="3" rank="1"/>
  </conditionalFormatting>
  <conditionalFormatting sqref="I10">
    <cfRule type="top10" dxfId="510" priority="1" rank="1"/>
  </conditionalFormatting>
  <conditionalFormatting sqref="J10">
    <cfRule type="top10" dxfId="509" priority="2" rank="1"/>
  </conditionalFormatting>
  <conditionalFormatting sqref="E10">
    <cfRule type="top10" dxfId="508" priority="6" rank="1"/>
  </conditionalFormatting>
  <hyperlinks>
    <hyperlink ref="Q1" location="'Kentucky Rankings'!A1" display="Back to Ranking" xr:uid="{46CC4262-0D2B-4A9D-998A-F0E61838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E65D-60A3-40F6-9DBC-28A156080943}">
  <sheetPr codeName="Sheet20"/>
  <dimension ref="A1:AD6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48</v>
      </c>
      <c r="B2" s="20" t="s">
        <v>47</v>
      </c>
      <c r="C2" s="21">
        <v>44304</v>
      </c>
      <c r="D2" s="22" t="s">
        <v>49</v>
      </c>
      <c r="E2" s="23">
        <v>188</v>
      </c>
      <c r="F2" s="23">
        <v>192</v>
      </c>
      <c r="G2" s="23">
        <v>192</v>
      </c>
      <c r="H2" s="23">
        <v>193</v>
      </c>
      <c r="I2" s="23"/>
      <c r="J2" s="23"/>
      <c r="K2" s="24">
        <v>4</v>
      </c>
      <c r="L2" s="24">
        <v>765</v>
      </c>
      <c r="M2" s="25">
        <v>191.25</v>
      </c>
      <c r="N2" s="26">
        <v>2</v>
      </c>
      <c r="O2" s="27">
        <v>193.25</v>
      </c>
    </row>
    <row r="3" spans="1:30" x14ac:dyDescent="0.25">
      <c r="A3" s="19" t="s">
        <v>48</v>
      </c>
      <c r="B3" s="20" t="s">
        <v>47</v>
      </c>
      <c r="C3" s="21">
        <v>44332</v>
      </c>
      <c r="D3" s="22" t="s">
        <v>49</v>
      </c>
      <c r="E3" s="23">
        <v>188</v>
      </c>
      <c r="F3" s="23">
        <v>192</v>
      </c>
      <c r="G3" s="23">
        <v>182</v>
      </c>
      <c r="H3" s="23">
        <v>189</v>
      </c>
      <c r="I3" s="23"/>
      <c r="J3" s="23"/>
      <c r="K3" s="24">
        <v>4</v>
      </c>
      <c r="L3" s="24">
        <v>751</v>
      </c>
      <c r="M3" s="25">
        <v>187.75</v>
      </c>
      <c r="N3" s="26">
        <v>2</v>
      </c>
      <c r="O3" s="27">
        <v>189.75</v>
      </c>
      <c r="AB3" s="12"/>
      <c r="AD3" s="12"/>
    </row>
    <row r="4" spans="1:30" x14ac:dyDescent="0.25">
      <c r="A4" s="19" t="s">
        <v>48</v>
      </c>
      <c r="B4" s="20" t="s">
        <v>47</v>
      </c>
      <c r="C4" s="21">
        <v>44353</v>
      </c>
      <c r="D4" s="22" t="s">
        <v>49</v>
      </c>
      <c r="E4" s="23">
        <v>193</v>
      </c>
      <c r="F4" s="23">
        <v>191</v>
      </c>
      <c r="G4" s="23">
        <v>195</v>
      </c>
      <c r="H4" s="23">
        <v>197</v>
      </c>
      <c r="I4" s="23">
        <v>194</v>
      </c>
      <c r="J4" s="23">
        <v>193</v>
      </c>
      <c r="K4" s="24">
        <v>6</v>
      </c>
      <c r="L4" s="24">
        <v>1163</v>
      </c>
      <c r="M4" s="25">
        <v>193.83333333333334</v>
      </c>
      <c r="N4" s="26">
        <v>4</v>
      </c>
      <c r="O4" s="27">
        <v>197.83333333333334</v>
      </c>
    </row>
    <row r="5" spans="1:30" x14ac:dyDescent="0.25">
      <c r="A5" s="36"/>
      <c r="B5" s="28"/>
      <c r="C5" s="37"/>
      <c r="D5" s="38"/>
      <c r="E5" s="39"/>
      <c r="F5" s="39"/>
      <c r="G5" s="39"/>
      <c r="H5" s="39"/>
      <c r="I5" s="39"/>
      <c r="J5" s="39"/>
      <c r="K5" s="40"/>
      <c r="L5" s="40"/>
      <c r="M5" s="41"/>
      <c r="N5" s="42"/>
      <c r="O5" s="43"/>
    </row>
    <row r="6" spans="1:30" x14ac:dyDescent="0.25">
      <c r="K6" s="7">
        <f>SUM(K2:K5)</f>
        <v>14</v>
      </c>
      <c r="L6" s="7">
        <f>SUM(L2:L5)</f>
        <v>2679</v>
      </c>
      <c r="M6" s="13">
        <f>SUM(L6/K6)</f>
        <v>191.35714285714286</v>
      </c>
      <c r="N6" s="7">
        <f>SUM(N2:N5)</f>
        <v>8</v>
      </c>
      <c r="O6" s="13">
        <f>SUM(M6+N6)</f>
        <v>199.35714285714286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5 B4:C5" name="Range1_17"/>
    <protectedRange algorithmName="SHA-512" hashValue="ON39YdpmFHfN9f47KpiRvqrKx0V9+erV1CNkpWzYhW/Qyc6aT8rEyCrvauWSYGZK2ia3o7vd3akF07acHAFpOA==" saltValue="yVW9XmDwTqEnmpSGai0KYg==" spinCount="100000" sqref="D4:D5" name="Range1_1_11"/>
    <protectedRange algorithmName="SHA-512" hashValue="ON39YdpmFHfN9f47KpiRvqrKx0V9+erV1CNkpWzYhW/Qyc6aT8rEyCrvauWSYGZK2ia3o7vd3akF07acHAFpOA==" saltValue="yVW9XmDwTqEnmpSGai0KYg==" spinCount="100000" sqref="E4:H5" name="Range1_3_5"/>
  </protectedRanges>
  <conditionalFormatting sqref="F2">
    <cfRule type="top10" dxfId="507" priority="19" rank="1"/>
  </conditionalFormatting>
  <conditionalFormatting sqref="I2">
    <cfRule type="top10" dxfId="506" priority="16" rank="1"/>
    <cfRule type="top10" dxfId="505" priority="21" rank="1"/>
  </conditionalFormatting>
  <conditionalFormatting sqref="E2">
    <cfRule type="top10" dxfId="504" priority="20" rank="1"/>
  </conditionalFormatting>
  <conditionalFormatting sqref="G2">
    <cfRule type="top10" dxfId="503" priority="18" rank="1"/>
  </conditionalFormatting>
  <conditionalFormatting sqref="H2">
    <cfRule type="top10" dxfId="502" priority="17" rank="1"/>
  </conditionalFormatting>
  <conditionalFormatting sqref="J2">
    <cfRule type="top10" dxfId="501" priority="15" rank="1"/>
  </conditionalFormatting>
  <conditionalFormatting sqref="F3">
    <cfRule type="top10" dxfId="500" priority="12" rank="1"/>
  </conditionalFormatting>
  <conditionalFormatting sqref="I3">
    <cfRule type="top10" dxfId="499" priority="9" rank="1"/>
    <cfRule type="top10" dxfId="498" priority="14" rank="1"/>
  </conditionalFormatting>
  <conditionalFormatting sqref="E3">
    <cfRule type="top10" dxfId="497" priority="13" rank="1"/>
  </conditionalFormatting>
  <conditionalFormatting sqref="G3">
    <cfRule type="top10" dxfId="496" priority="11" rank="1"/>
  </conditionalFormatting>
  <conditionalFormatting sqref="H3">
    <cfRule type="top10" dxfId="495" priority="10" rank="1"/>
  </conditionalFormatting>
  <conditionalFormatting sqref="J3">
    <cfRule type="top10" dxfId="494" priority="8" rank="1"/>
  </conditionalFormatting>
  <conditionalFormatting sqref="F4:F5">
    <cfRule type="top10" dxfId="493" priority="5" rank="1"/>
  </conditionalFormatting>
  <conditionalFormatting sqref="I4:I5">
    <cfRule type="top10" dxfId="492" priority="2" rank="1"/>
    <cfRule type="top10" dxfId="491" priority="7" rank="1"/>
  </conditionalFormatting>
  <conditionalFormatting sqref="E4:E5">
    <cfRule type="top10" dxfId="490" priority="6" rank="1"/>
  </conditionalFormatting>
  <conditionalFormatting sqref="G4:G5">
    <cfRule type="top10" dxfId="489" priority="4" rank="1"/>
  </conditionalFormatting>
  <conditionalFormatting sqref="H4:H5">
    <cfRule type="top10" dxfId="488" priority="3" rank="1"/>
  </conditionalFormatting>
  <conditionalFormatting sqref="J4:J5">
    <cfRule type="top10" dxfId="487" priority="1" rank="1"/>
  </conditionalFormatting>
  <hyperlinks>
    <hyperlink ref="Q1" location="'Kentucky Rankings'!A1" display="Back to Ranking" xr:uid="{64F99E07-AFCD-41B7-A6F9-A2EE11D8AE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8674ED-D8C9-4BD3-BDCA-EBAD7A29DA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ED1E-D636-4336-B50C-1A3D38BA1DC7}"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80</v>
      </c>
      <c r="C2" s="21">
        <v>44388</v>
      </c>
      <c r="D2" s="22" t="s">
        <v>49</v>
      </c>
      <c r="E2" s="23">
        <v>177</v>
      </c>
      <c r="F2" s="23">
        <v>177</v>
      </c>
      <c r="G2" s="23">
        <v>177</v>
      </c>
      <c r="H2" s="23">
        <v>184</v>
      </c>
      <c r="I2" s="23"/>
      <c r="J2" s="23"/>
      <c r="K2" s="24">
        <v>4</v>
      </c>
      <c r="L2" s="24">
        <v>715</v>
      </c>
      <c r="M2" s="25">
        <v>178.75</v>
      </c>
      <c r="N2" s="26">
        <v>2</v>
      </c>
      <c r="O2" s="27">
        <v>180.75</v>
      </c>
    </row>
    <row r="4" spans="1:17" x14ac:dyDescent="0.25">
      <c r="K4" s="7">
        <f>SUM(K2:K3)</f>
        <v>4</v>
      </c>
      <c r="L4" s="7">
        <f>SUM(L2:L3)</f>
        <v>715</v>
      </c>
      <c r="M4" s="13">
        <f>SUM(L4/K4)</f>
        <v>178.75</v>
      </c>
      <c r="N4" s="7">
        <f>SUM(N2:N3)</f>
        <v>2</v>
      </c>
      <c r="O4" s="13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8"/>
    <protectedRange algorithmName="SHA-512" hashValue="ON39YdpmFHfN9f47KpiRvqrKx0V9+erV1CNkpWzYhW/Qyc6aT8rEyCrvauWSYGZK2ia3o7vd3akF07acHAFpOA==" saltValue="yVW9XmDwTqEnmpSGai0KYg==" spinCount="100000" sqref="D2" name="Range1_1_30"/>
    <protectedRange algorithmName="SHA-512" hashValue="ON39YdpmFHfN9f47KpiRvqrKx0V9+erV1CNkpWzYhW/Qyc6aT8rEyCrvauWSYGZK2ia3o7vd3akF07acHAFpOA==" saltValue="yVW9XmDwTqEnmpSGai0KYg==" spinCount="100000" sqref="E2:H2" name="Range1_3_11"/>
  </protectedRanges>
  <conditionalFormatting sqref="F2">
    <cfRule type="top10" dxfId="486" priority="5" rank="1"/>
  </conditionalFormatting>
  <conditionalFormatting sqref="I2">
    <cfRule type="top10" dxfId="485" priority="2" rank="1"/>
    <cfRule type="top10" dxfId="484" priority="7" rank="1"/>
  </conditionalFormatting>
  <conditionalFormatting sqref="E2">
    <cfRule type="top10" dxfId="483" priority="6" rank="1"/>
  </conditionalFormatting>
  <conditionalFormatting sqref="G2">
    <cfRule type="top10" dxfId="482" priority="4" rank="1"/>
  </conditionalFormatting>
  <conditionalFormatting sqref="H2">
    <cfRule type="top10" dxfId="481" priority="3" rank="1"/>
  </conditionalFormatting>
  <conditionalFormatting sqref="J2">
    <cfRule type="top10" dxfId="480" priority="1" rank="1"/>
  </conditionalFormatting>
  <hyperlinks>
    <hyperlink ref="Q1" location="'Kentucky Rankings'!A1" display="Back to Ranking" xr:uid="{687EA1CA-F150-42EA-8C70-E26DF63B0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7CF828-53B0-49FA-8E8D-1ED63A926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52D8-BBD0-4A31-BBA3-17A6810893D4}">
  <sheetPr codeName="Sheet21"/>
  <dimension ref="A1:AD11"/>
  <sheetViews>
    <sheetView workbookViewId="0">
      <selection activeCell="A9" sqref="A9:O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1" max="12" width="9.140625" style="44"/>
    <col min="13" max="13" width="9.140625" style="13"/>
    <col min="14" max="14" width="9.140625" style="44"/>
    <col min="15" max="15" width="9.140625" style="13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48</v>
      </c>
      <c r="B2" s="20" t="s">
        <v>38</v>
      </c>
      <c r="C2" s="21">
        <v>44304</v>
      </c>
      <c r="D2" s="22" t="s">
        <v>49</v>
      </c>
      <c r="E2" s="23">
        <v>198</v>
      </c>
      <c r="F2" s="23">
        <v>197</v>
      </c>
      <c r="G2" s="23">
        <v>193</v>
      </c>
      <c r="H2" s="23">
        <v>197</v>
      </c>
      <c r="I2" s="23"/>
      <c r="J2" s="23"/>
      <c r="K2" s="24">
        <v>4</v>
      </c>
      <c r="L2" s="24">
        <v>785</v>
      </c>
      <c r="M2" s="25">
        <v>196.25</v>
      </c>
      <c r="N2" s="26">
        <v>2</v>
      </c>
      <c r="O2" s="27">
        <v>198.25</v>
      </c>
    </row>
    <row r="3" spans="1:30" x14ac:dyDescent="0.25">
      <c r="A3" s="19" t="s">
        <v>48</v>
      </c>
      <c r="B3" s="20" t="s">
        <v>38</v>
      </c>
      <c r="C3" s="21">
        <v>44331</v>
      </c>
      <c r="D3" s="22" t="s">
        <v>58</v>
      </c>
      <c r="E3" s="23">
        <v>197</v>
      </c>
      <c r="F3" s="23">
        <v>194</v>
      </c>
      <c r="G3" s="23">
        <v>196</v>
      </c>
      <c r="H3" s="23">
        <v>195</v>
      </c>
      <c r="I3" s="23"/>
      <c r="J3" s="23"/>
      <c r="K3" s="24">
        <v>4</v>
      </c>
      <c r="L3" s="24">
        <v>782</v>
      </c>
      <c r="M3" s="25">
        <v>195.5</v>
      </c>
      <c r="N3" s="26">
        <v>6</v>
      </c>
      <c r="O3" s="27">
        <v>201.5</v>
      </c>
      <c r="AB3" s="12"/>
      <c r="AD3" s="12"/>
    </row>
    <row r="4" spans="1:30" x14ac:dyDescent="0.25">
      <c r="A4" s="19" t="s">
        <v>48</v>
      </c>
      <c r="B4" s="20" t="s">
        <v>38</v>
      </c>
      <c r="C4" s="21">
        <v>44332</v>
      </c>
      <c r="D4" s="22" t="s">
        <v>49</v>
      </c>
      <c r="E4" s="23">
        <v>193</v>
      </c>
      <c r="F4" s="23">
        <v>191</v>
      </c>
      <c r="G4" s="23">
        <v>191</v>
      </c>
      <c r="H4" s="23">
        <v>193</v>
      </c>
      <c r="I4" s="23"/>
      <c r="J4" s="23"/>
      <c r="K4" s="24">
        <v>4</v>
      </c>
      <c r="L4" s="24">
        <v>768</v>
      </c>
      <c r="M4" s="25">
        <v>192</v>
      </c>
      <c r="N4" s="26">
        <v>2</v>
      </c>
      <c r="O4" s="27">
        <v>194</v>
      </c>
      <c r="Z4" s="7">
        <f>SUM(K2:K3)</f>
        <v>8</v>
      </c>
      <c r="AA4" s="7">
        <f>SUM(L2:L3)</f>
        <v>1567</v>
      </c>
      <c r="AB4" s="13">
        <f>SUM(AA4/Z4)</f>
        <v>195.875</v>
      </c>
      <c r="AC4" s="7">
        <f>SUM(N2:N3)</f>
        <v>8</v>
      </c>
      <c r="AD4" s="13">
        <f>SUM(AB4+AC4)</f>
        <v>203.875</v>
      </c>
    </row>
    <row r="5" spans="1:30" x14ac:dyDescent="0.25">
      <c r="A5" s="19" t="s">
        <v>48</v>
      </c>
      <c r="B5" s="20" t="s">
        <v>38</v>
      </c>
      <c r="C5" s="21">
        <v>44353</v>
      </c>
      <c r="D5" s="22" t="s">
        <v>49</v>
      </c>
      <c r="E5" s="23">
        <v>196</v>
      </c>
      <c r="F5" s="23">
        <v>195</v>
      </c>
      <c r="G5" s="23">
        <v>198</v>
      </c>
      <c r="H5" s="23">
        <v>194</v>
      </c>
      <c r="I5" s="23">
        <v>198</v>
      </c>
      <c r="J5" s="23">
        <v>197</v>
      </c>
      <c r="K5" s="24">
        <v>6</v>
      </c>
      <c r="L5" s="24">
        <v>1178</v>
      </c>
      <c r="M5" s="25">
        <v>196.33333333333334</v>
      </c>
      <c r="N5" s="26">
        <v>4</v>
      </c>
      <c r="O5" s="27">
        <v>200.33333333333334</v>
      </c>
    </row>
    <row r="6" spans="1:30" x14ac:dyDescent="0.25">
      <c r="A6" s="19" t="s">
        <v>48</v>
      </c>
      <c r="B6" s="20" t="s">
        <v>38</v>
      </c>
      <c r="C6" s="21">
        <v>44366</v>
      </c>
      <c r="D6" s="22" t="s">
        <v>58</v>
      </c>
      <c r="E6" s="23">
        <v>194</v>
      </c>
      <c r="F6" s="23">
        <v>195</v>
      </c>
      <c r="G6" s="23">
        <v>195</v>
      </c>
      <c r="H6" s="23">
        <v>195</v>
      </c>
      <c r="I6" s="23"/>
      <c r="J6" s="23"/>
      <c r="K6" s="24">
        <v>4</v>
      </c>
      <c r="L6" s="24">
        <v>779</v>
      </c>
      <c r="M6" s="25">
        <v>194.75</v>
      </c>
      <c r="N6" s="26">
        <v>4</v>
      </c>
      <c r="O6" s="27">
        <v>198.75</v>
      </c>
    </row>
    <row r="7" spans="1:30" x14ac:dyDescent="0.25">
      <c r="A7" s="19" t="s">
        <v>48</v>
      </c>
      <c r="B7" s="20" t="s">
        <v>38</v>
      </c>
      <c r="C7" s="21">
        <v>44388</v>
      </c>
      <c r="D7" s="22" t="s">
        <v>49</v>
      </c>
      <c r="E7" s="23">
        <v>195</v>
      </c>
      <c r="F7" s="23">
        <v>199</v>
      </c>
      <c r="G7" s="23">
        <v>196</v>
      </c>
      <c r="H7" s="23">
        <v>195</v>
      </c>
      <c r="I7" s="23"/>
      <c r="J7" s="23"/>
      <c r="K7" s="24">
        <v>4</v>
      </c>
      <c r="L7" s="24">
        <v>785</v>
      </c>
      <c r="M7" s="25">
        <v>196.25</v>
      </c>
      <c r="N7" s="26">
        <v>2</v>
      </c>
      <c r="O7" s="27">
        <v>198.25</v>
      </c>
    </row>
    <row r="8" spans="1:30" x14ac:dyDescent="0.25">
      <c r="A8" s="19" t="s">
        <v>29</v>
      </c>
      <c r="B8" s="20" t="s">
        <v>38</v>
      </c>
      <c r="C8" s="21">
        <v>44384</v>
      </c>
      <c r="D8" s="22" t="s">
        <v>28</v>
      </c>
      <c r="E8" s="23">
        <v>196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580</v>
      </c>
      <c r="M8" s="25">
        <v>193.33333333333334</v>
      </c>
      <c r="N8" s="26">
        <v>3</v>
      </c>
      <c r="O8" s="27">
        <v>196.33333333333334</v>
      </c>
    </row>
    <row r="9" spans="1:30" x14ac:dyDescent="0.25">
      <c r="A9" s="19" t="s">
        <v>48</v>
      </c>
      <c r="B9" s="20" t="s">
        <v>38</v>
      </c>
      <c r="C9" s="21">
        <v>44394</v>
      </c>
      <c r="D9" s="22" t="s">
        <v>58</v>
      </c>
      <c r="E9" s="23">
        <v>195</v>
      </c>
      <c r="F9" s="23">
        <v>194</v>
      </c>
      <c r="G9" s="23">
        <v>198</v>
      </c>
      <c r="H9" s="23">
        <v>200</v>
      </c>
      <c r="I9" s="23"/>
      <c r="J9" s="23"/>
      <c r="K9" s="24">
        <v>4</v>
      </c>
      <c r="L9" s="24">
        <v>787</v>
      </c>
      <c r="M9" s="25">
        <v>196.75</v>
      </c>
      <c r="N9" s="26">
        <v>5</v>
      </c>
      <c r="O9" s="27">
        <v>201.75</v>
      </c>
    </row>
    <row r="11" spans="1:30" x14ac:dyDescent="0.25">
      <c r="K11" s="9">
        <f>SUM(K2:K10)</f>
        <v>33</v>
      </c>
      <c r="L11" s="9">
        <f>SUM(L2:L10)</f>
        <v>6444</v>
      </c>
      <c r="M11" s="17">
        <f>SUM(L11/K11)</f>
        <v>195.27272727272728</v>
      </c>
      <c r="N11" s="9">
        <f>SUM(N2:N10)</f>
        <v>28</v>
      </c>
      <c r="O11" s="17">
        <f>SUM(M11+N11)</f>
        <v>223.27272727272728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11"/>
    <protectedRange algorithmName="SHA-512" hashValue="ON39YdpmFHfN9f47KpiRvqrKx0V9+erV1CNkpWzYhW/Qyc6aT8rEyCrvauWSYGZK2ia3o7vd3akF07acHAFpOA==" saltValue="yVW9XmDwTqEnmpSGai0KYg==" spinCount="100000" sqref="I8:J8 B8:C8" name="Range1_42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36"/>
    <protectedRange algorithmName="SHA-512" hashValue="ON39YdpmFHfN9f47KpiRvqrKx0V9+erV1CNkpWzYhW/Qyc6aT8rEyCrvauWSYGZK2ia3o7vd3akF07acHAFpOA==" saltValue="yVW9XmDwTqEnmpSGai0KYg==" spinCount="100000" sqref="E9:H9" name="Range1_3_13"/>
  </protectedRanges>
  <conditionalFormatting sqref="F2">
    <cfRule type="top10" dxfId="479" priority="53" rank="1"/>
  </conditionalFormatting>
  <conditionalFormatting sqref="I2">
    <cfRule type="top10" dxfId="478" priority="50" rank="1"/>
    <cfRule type="top10" dxfId="477" priority="55" rank="1"/>
  </conditionalFormatting>
  <conditionalFormatting sqref="E2">
    <cfRule type="top10" dxfId="476" priority="54" rank="1"/>
  </conditionalFormatting>
  <conditionalFormatting sqref="G2">
    <cfRule type="top10" dxfId="475" priority="52" rank="1"/>
  </conditionalFormatting>
  <conditionalFormatting sqref="H2">
    <cfRule type="top10" dxfId="474" priority="51" rank="1"/>
  </conditionalFormatting>
  <conditionalFormatting sqref="J2">
    <cfRule type="top10" dxfId="473" priority="49" rank="1"/>
  </conditionalFormatting>
  <conditionalFormatting sqref="F3">
    <cfRule type="top10" dxfId="472" priority="46" rank="1"/>
  </conditionalFormatting>
  <conditionalFormatting sqref="I3">
    <cfRule type="top10" dxfId="471" priority="43" rank="1"/>
    <cfRule type="top10" dxfId="470" priority="48" rank="1"/>
  </conditionalFormatting>
  <conditionalFormatting sqref="E3">
    <cfRule type="top10" dxfId="469" priority="47" rank="1"/>
  </conditionalFormatting>
  <conditionalFormatting sqref="G3">
    <cfRule type="top10" dxfId="468" priority="45" rank="1"/>
  </conditionalFormatting>
  <conditionalFormatting sqref="H3">
    <cfRule type="top10" dxfId="467" priority="44" rank="1"/>
  </conditionalFormatting>
  <conditionalFormatting sqref="J3">
    <cfRule type="top10" dxfId="466" priority="42" rank="1"/>
  </conditionalFormatting>
  <conditionalFormatting sqref="F4">
    <cfRule type="top10" dxfId="465" priority="39" rank="1"/>
  </conditionalFormatting>
  <conditionalFormatting sqref="I4">
    <cfRule type="top10" dxfId="464" priority="36" rank="1"/>
    <cfRule type="top10" dxfId="463" priority="41" rank="1"/>
  </conditionalFormatting>
  <conditionalFormatting sqref="E4">
    <cfRule type="top10" dxfId="462" priority="40" rank="1"/>
  </conditionalFormatting>
  <conditionalFormatting sqref="G4">
    <cfRule type="top10" dxfId="461" priority="38" rank="1"/>
  </conditionalFormatting>
  <conditionalFormatting sqref="H4">
    <cfRule type="top10" dxfId="460" priority="37" rank="1"/>
  </conditionalFormatting>
  <conditionalFormatting sqref="J4">
    <cfRule type="top10" dxfId="459" priority="35" rank="1"/>
  </conditionalFormatting>
  <conditionalFormatting sqref="F5">
    <cfRule type="top10" dxfId="458" priority="32" rank="1"/>
  </conditionalFormatting>
  <conditionalFormatting sqref="I5">
    <cfRule type="top10" dxfId="457" priority="29" rank="1"/>
    <cfRule type="top10" dxfId="456" priority="34" rank="1"/>
  </conditionalFormatting>
  <conditionalFormatting sqref="E5">
    <cfRule type="top10" dxfId="455" priority="33" rank="1"/>
  </conditionalFormatting>
  <conditionalFormatting sqref="G5">
    <cfRule type="top10" dxfId="454" priority="31" rank="1"/>
  </conditionalFormatting>
  <conditionalFormatting sqref="H5">
    <cfRule type="top10" dxfId="453" priority="30" rank="1"/>
  </conditionalFormatting>
  <conditionalFormatting sqref="J5">
    <cfRule type="top10" dxfId="452" priority="28" rank="1"/>
  </conditionalFormatting>
  <conditionalFormatting sqref="F6">
    <cfRule type="top10" dxfId="451" priority="25" rank="1"/>
  </conditionalFormatting>
  <conditionalFormatting sqref="I6">
    <cfRule type="top10" dxfId="450" priority="22" rank="1"/>
    <cfRule type="top10" dxfId="449" priority="27" rank="1"/>
  </conditionalFormatting>
  <conditionalFormatting sqref="E6">
    <cfRule type="top10" dxfId="448" priority="26" rank="1"/>
  </conditionalFormatting>
  <conditionalFormatting sqref="G6">
    <cfRule type="top10" dxfId="447" priority="24" rank="1"/>
  </conditionalFormatting>
  <conditionalFormatting sqref="H6">
    <cfRule type="top10" dxfId="446" priority="23" rank="1"/>
  </conditionalFormatting>
  <conditionalFormatting sqref="J6">
    <cfRule type="top10" dxfId="445" priority="21" rank="1"/>
  </conditionalFormatting>
  <conditionalFormatting sqref="F7">
    <cfRule type="top10" dxfId="444" priority="18" rank="1"/>
  </conditionalFormatting>
  <conditionalFormatting sqref="I7">
    <cfRule type="top10" dxfId="443" priority="15" rank="1"/>
    <cfRule type="top10" dxfId="442" priority="20" rank="1"/>
  </conditionalFormatting>
  <conditionalFormatting sqref="E7">
    <cfRule type="top10" dxfId="441" priority="19" rank="1"/>
  </conditionalFormatting>
  <conditionalFormatting sqref="G7">
    <cfRule type="top10" dxfId="440" priority="17" rank="1"/>
  </conditionalFormatting>
  <conditionalFormatting sqref="H7">
    <cfRule type="top10" dxfId="439" priority="16" rank="1"/>
  </conditionalFormatting>
  <conditionalFormatting sqref="J7">
    <cfRule type="top10" dxfId="438" priority="14" rank="1"/>
  </conditionalFormatting>
  <conditionalFormatting sqref="F8">
    <cfRule type="top10" dxfId="437" priority="12" rank="1"/>
  </conditionalFormatting>
  <conditionalFormatting sqref="G8">
    <cfRule type="top10" dxfId="436" priority="11" rank="1"/>
  </conditionalFormatting>
  <conditionalFormatting sqref="H8">
    <cfRule type="top10" dxfId="435" priority="10" rank="1"/>
  </conditionalFormatting>
  <conditionalFormatting sqref="I8">
    <cfRule type="top10" dxfId="434" priority="8" rank="1"/>
  </conditionalFormatting>
  <conditionalFormatting sqref="J8">
    <cfRule type="top10" dxfId="433" priority="9" rank="1"/>
  </conditionalFormatting>
  <conditionalFormatting sqref="E8">
    <cfRule type="top10" dxfId="432" priority="13" rank="1"/>
  </conditionalFormatting>
  <conditionalFormatting sqref="F9">
    <cfRule type="top10" dxfId="431" priority="1" rank="1"/>
  </conditionalFormatting>
  <conditionalFormatting sqref="I9">
    <cfRule type="top10" dxfId="430" priority="2" rank="1"/>
    <cfRule type="top10" dxfId="429" priority="3" rank="1"/>
  </conditionalFormatting>
  <conditionalFormatting sqref="E9">
    <cfRule type="top10" dxfId="428" priority="4" rank="1"/>
  </conditionalFormatting>
  <conditionalFormatting sqref="G9">
    <cfRule type="top10" dxfId="427" priority="5" rank="1"/>
  </conditionalFormatting>
  <conditionalFormatting sqref="H9">
    <cfRule type="top10" dxfId="426" priority="6" rank="1"/>
  </conditionalFormatting>
  <conditionalFormatting sqref="J9">
    <cfRule type="top10" dxfId="425" priority="7" rank="1"/>
  </conditionalFormatting>
  <hyperlinks>
    <hyperlink ref="Q1" location="'Kentucky Rankings'!A1" display="Back to Ranking" xr:uid="{873F871F-60B3-4799-A546-750A244AFB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2A1E40-37FD-4236-9022-B5927F1F1C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2A2F-6E6B-447D-9007-21F8D809771B}">
  <sheetPr codeName="Sheet2"/>
  <dimension ref="A1:Q9"/>
  <sheetViews>
    <sheetView workbookViewId="0">
      <selection activeCell="A7" sqref="A7:O7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52</v>
      </c>
      <c r="B2" s="20" t="s">
        <v>61</v>
      </c>
      <c r="C2" s="21">
        <v>44331</v>
      </c>
      <c r="D2" s="22" t="s">
        <v>58</v>
      </c>
      <c r="E2" s="23">
        <v>186</v>
      </c>
      <c r="F2" s="23">
        <v>192</v>
      </c>
      <c r="G2" s="23">
        <v>194</v>
      </c>
      <c r="H2" s="23">
        <v>190</v>
      </c>
      <c r="I2" s="23"/>
      <c r="J2" s="23"/>
      <c r="K2" s="24">
        <v>4</v>
      </c>
      <c r="L2" s="24">
        <v>762</v>
      </c>
      <c r="M2" s="25">
        <v>190.5</v>
      </c>
      <c r="N2" s="26">
        <v>4</v>
      </c>
      <c r="O2" s="27">
        <v>194.5</v>
      </c>
    </row>
    <row r="3" spans="1:17" x14ac:dyDescent="0.25">
      <c r="A3" s="19" t="s">
        <v>52</v>
      </c>
      <c r="B3" s="20" t="s">
        <v>61</v>
      </c>
      <c r="C3" s="21">
        <v>44353</v>
      </c>
      <c r="D3" s="22" t="s">
        <v>49</v>
      </c>
      <c r="E3" s="23">
        <v>192</v>
      </c>
      <c r="F3" s="23">
        <v>185</v>
      </c>
      <c r="G3" s="23">
        <v>195</v>
      </c>
      <c r="H3" s="23">
        <v>197</v>
      </c>
      <c r="I3" s="23">
        <v>194</v>
      </c>
      <c r="J3" s="23">
        <v>181</v>
      </c>
      <c r="K3" s="24">
        <v>6</v>
      </c>
      <c r="L3" s="24">
        <v>1144</v>
      </c>
      <c r="M3" s="25">
        <v>190.66666666666666</v>
      </c>
      <c r="N3" s="26">
        <v>20</v>
      </c>
      <c r="O3" s="27">
        <v>210.66666666666666</v>
      </c>
    </row>
    <row r="4" spans="1:17" x14ac:dyDescent="0.25">
      <c r="A4" s="19" t="s">
        <v>52</v>
      </c>
      <c r="B4" s="20" t="s">
        <v>61</v>
      </c>
      <c r="C4" s="21">
        <v>44366</v>
      </c>
      <c r="D4" s="22" t="s">
        <v>58</v>
      </c>
      <c r="E4" s="23">
        <v>188</v>
      </c>
      <c r="F4" s="23">
        <v>188</v>
      </c>
      <c r="G4" s="23">
        <v>191</v>
      </c>
      <c r="H4" s="23">
        <v>188</v>
      </c>
      <c r="I4" s="23"/>
      <c r="J4" s="23"/>
      <c r="K4" s="24">
        <v>4</v>
      </c>
      <c r="L4" s="24">
        <v>755</v>
      </c>
      <c r="M4" s="25">
        <v>188.75</v>
      </c>
      <c r="N4" s="26">
        <v>6</v>
      </c>
      <c r="O4" s="27">
        <v>194.75</v>
      </c>
    </row>
    <row r="5" spans="1:17" x14ac:dyDescent="0.25">
      <c r="A5" s="19" t="s">
        <v>52</v>
      </c>
      <c r="B5" s="20" t="s">
        <v>61</v>
      </c>
      <c r="C5" s="21">
        <v>44370</v>
      </c>
      <c r="D5" s="22" t="s">
        <v>49</v>
      </c>
      <c r="E5" s="23">
        <v>192</v>
      </c>
      <c r="F5" s="23">
        <v>184</v>
      </c>
      <c r="G5" s="23">
        <v>192</v>
      </c>
      <c r="H5" s="23">
        <v>194</v>
      </c>
      <c r="I5" s="23"/>
      <c r="J5" s="23"/>
      <c r="K5" s="24">
        <v>4</v>
      </c>
      <c r="L5" s="24">
        <v>762</v>
      </c>
      <c r="M5" s="25">
        <v>190.5</v>
      </c>
      <c r="N5" s="26">
        <v>6</v>
      </c>
      <c r="O5" s="27">
        <v>196.5</v>
      </c>
    </row>
    <row r="6" spans="1:17" x14ac:dyDescent="0.25">
      <c r="A6" s="19" t="s">
        <v>52</v>
      </c>
      <c r="B6" s="20" t="s">
        <v>61</v>
      </c>
      <c r="C6" s="21">
        <v>44388</v>
      </c>
      <c r="D6" s="22" t="s">
        <v>49</v>
      </c>
      <c r="E6" s="23">
        <v>185</v>
      </c>
      <c r="F6" s="23">
        <v>186</v>
      </c>
      <c r="G6" s="23">
        <v>185</v>
      </c>
      <c r="H6" s="23">
        <v>181</v>
      </c>
      <c r="I6" s="23"/>
      <c r="J6" s="23"/>
      <c r="K6" s="24">
        <v>4</v>
      </c>
      <c r="L6" s="24">
        <v>737</v>
      </c>
      <c r="M6" s="25">
        <v>184.25</v>
      </c>
      <c r="N6" s="26">
        <v>4</v>
      </c>
      <c r="O6" s="27">
        <v>188.25</v>
      </c>
    </row>
    <row r="7" spans="1:17" x14ac:dyDescent="0.25">
      <c r="A7" s="19" t="s">
        <v>52</v>
      </c>
      <c r="B7" s="20" t="s">
        <v>61</v>
      </c>
      <c r="C7" s="21">
        <v>44394</v>
      </c>
      <c r="D7" s="22" t="s">
        <v>58</v>
      </c>
      <c r="E7" s="23">
        <v>183</v>
      </c>
      <c r="F7" s="23">
        <v>188</v>
      </c>
      <c r="G7" s="23">
        <v>187</v>
      </c>
      <c r="H7" s="23">
        <v>185</v>
      </c>
      <c r="I7" s="23"/>
      <c r="J7" s="23"/>
      <c r="K7" s="24">
        <v>4</v>
      </c>
      <c r="L7" s="24">
        <v>743</v>
      </c>
      <c r="M7" s="25">
        <v>185.75</v>
      </c>
      <c r="N7" s="26">
        <v>3</v>
      </c>
      <c r="O7" s="27">
        <v>188.75</v>
      </c>
    </row>
    <row r="9" spans="1:17" x14ac:dyDescent="0.25">
      <c r="K9" s="7">
        <f>SUM(K2:K8)</f>
        <v>26</v>
      </c>
      <c r="L9" s="7">
        <f>SUM(L2:L8)</f>
        <v>4903</v>
      </c>
      <c r="M9" s="13">
        <f>SUM(L9/K9)</f>
        <v>188.57692307692307</v>
      </c>
      <c r="N9" s="7">
        <f>SUM(N2:N8)</f>
        <v>43</v>
      </c>
      <c r="O9" s="13">
        <f>SUM(M9+N9)</f>
        <v>231.57692307692307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34"/>
    <protectedRange algorithmName="SHA-512" hashValue="ON39YdpmFHfN9f47KpiRvqrKx0V9+erV1CNkpWzYhW/Qyc6aT8rEyCrvauWSYGZK2ia3o7vd3akF07acHAFpOA==" saltValue="yVW9XmDwTqEnmpSGai0KYg==" spinCount="100000" sqref="D4" name="Range1_1_26"/>
    <protectedRange algorithmName="SHA-512" hashValue="ON39YdpmFHfN9f47KpiRvqrKx0V9+erV1CNkpWzYhW/Qyc6aT8rEyCrvauWSYGZK2ia3o7vd3akF07acHAFpOA==" saltValue="yVW9XmDwTqEnmpSGai0KYg==" spinCount="100000" sqref="B5:C5 E5:J5" name="Range1_31"/>
    <protectedRange algorithmName="SHA-512" hashValue="ON39YdpmFHfN9f47KpiRvqrKx0V9+erV1CNkpWzYhW/Qyc6aT8rEyCrvauWSYGZK2ia3o7vd3akF07acHAFpOA==" saltValue="yVW9XmDwTqEnmpSGai0KYg==" spinCount="100000" sqref="D5" name="Range1_1_23"/>
    <protectedRange algorithmName="SHA-512" hashValue="ON39YdpmFHfN9f47KpiRvqrKx0V9+erV1CNkpWzYhW/Qyc6aT8rEyCrvauWSYGZK2ia3o7vd3akF07acHAFpOA==" saltValue="yVW9XmDwTqEnmpSGai0KYg==" spinCount="100000" sqref="B6:C6 E6:J6" name="Range1_40"/>
    <protectedRange algorithmName="SHA-512" hashValue="ON39YdpmFHfN9f47KpiRvqrKx0V9+erV1CNkpWzYhW/Qyc6aT8rEyCrvauWSYGZK2ia3o7vd3akF07acHAFpOA==" saltValue="yVW9XmDwTqEnmpSGai0KYg==" spinCount="100000" sqref="D6" name="Range1_1_32"/>
    <protectedRange algorithmName="SHA-512" hashValue="ON39YdpmFHfN9f47KpiRvqrKx0V9+erV1CNkpWzYhW/Qyc6aT8rEyCrvauWSYGZK2ia3o7vd3akF07acHAFpOA==" saltValue="yVW9XmDwTqEnmpSGai0KYg==" spinCount="100000" sqref="B7:C7 E7:J7" name="Range1_46"/>
    <protectedRange algorithmName="SHA-512" hashValue="ON39YdpmFHfN9f47KpiRvqrKx0V9+erV1CNkpWzYhW/Qyc6aT8rEyCrvauWSYGZK2ia3o7vd3akF07acHAFpOA==" saltValue="yVW9XmDwTqEnmpSGai0KYg==" spinCount="100000" sqref="D7" name="Range1_1_37"/>
  </protectedRanges>
  <conditionalFormatting sqref="F2">
    <cfRule type="top10" dxfId="966" priority="31" rank="1"/>
  </conditionalFormatting>
  <conditionalFormatting sqref="G2">
    <cfRule type="top10" dxfId="965" priority="32" rank="1"/>
  </conditionalFormatting>
  <conditionalFormatting sqref="H2">
    <cfRule type="top10" dxfId="964" priority="33" rank="1"/>
  </conditionalFormatting>
  <conditionalFormatting sqref="I2">
    <cfRule type="top10" dxfId="963" priority="34" rank="1"/>
  </conditionalFormatting>
  <conditionalFormatting sqref="J2">
    <cfRule type="top10" dxfId="962" priority="35" rank="1"/>
  </conditionalFormatting>
  <conditionalFormatting sqref="E2">
    <cfRule type="top10" dxfId="961" priority="36" rank="1"/>
  </conditionalFormatting>
  <conditionalFormatting sqref="F3">
    <cfRule type="top10" dxfId="960" priority="25" rank="1"/>
  </conditionalFormatting>
  <conditionalFormatting sqref="G3">
    <cfRule type="top10" dxfId="959" priority="26" rank="1"/>
  </conditionalFormatting>
  <conditionalFormatting sqref="H3">
    <cfRule type="top10" dxfId="958" priority="27" rank="1"/>
  </conditionalFormatting>
  <conditionalFormatting sqref="I3">
    <cfRule type="top10" dxfId="957" priority="28" rank="1"/>
  </conditionalFormatting>
  <conditionalFormatting sqref="J3">
    <cfRule type="top10" dxfId="956" priority="29" rank="1"/>
  </conditionalFormatting>
  <conditionalFormatting sqref="E3">
    <cfRule type="top10" dxfId="955" priority="30" rank="1"/>
  </conditionalFormatting>
  <conditionalFormatting sqref="F4">
    <cfRule type="top10" dxfId="954" priority="19" rank="1"/>
  </conditionalFormatting>
  <conditionalFormatting sqref="G4">
    <cfRule type="top10" dxfId="953" priority="20" rank="1"/>
  </conditionalFormatting>
  <conditionalFormatting sqref="H4">
    <cfRule type="top10" dxfId="952" priority="21" rank="1"/>
  </conditionalFormatting>
  <conditionalFormatting sqref="I4">
    <cfRule type="top10" dxfId="951" priority="22" rank="1"/>
  </conditionalFormatting>
  <conditionalFormatting sqref="J4">
    <cfRule type="top10" dxfId="950" priority="23" rank="1"/>
  </conditionalFormatting>
  <conditionalFormatting sqref="E4">
    <cfRule type="top10" dxfId="949" priority="24" rank="1"/>
  </conditionalFormatting>
  <conditionalFormatting sqref="F5">
    <cfRule type="top10" dxfId="948" priority="13" rank="1"/>
  </conditionalFormatting>
  <conditionalFormatting sqref="G5">
    <cfRule type="top10" dxfId="947" priority="14" rank="1"/>
  </conditionalFormatting>
  <conditionalFormatting sqref="H5">
    <cfRule type="top10" dxfId="946" priority="15" rank="1"/>
  </conditionalFormatting>
  <conditionalFormatting sqref="I5">
    <cfRule type="top10" dxfId="945" priority="16" rank="1"/>
  </conditionalFormatting>
  <conditionalFormatting sqref="J5">
    <cfRule type="top10" dxfId="944" priority="17" rank="1"/>
  </conditionalFormatting>
  <conditionalFormatting sqref="E5">
    <cfRule type="top10" dxfId="943" priority="18" rank="1"/>
  </conditionalFormatting>
  <conditionalFormatting sqref="F6">
    <cfRule type="top10" dxfId="942" priority="7" rank="1"/>
  </conditionalFormatting>
  <conditionalFormatting sqref="G6">
    <cfRule type="top10" dxfId="941" priority="8" rank="1"/>
  </conditionalFormatting>
  <conditionalFormatting sqref="H6">
    <cfRule type="top10" dxfId="940" priority="9" rank="1"/>
  </conditionalFormatting>
  <conditionalFormatting sqref="I6">
    <cfRule type="top10" dxfId="939" priority="10" rank="1"/>
  </conditionalFormatting>
  <conditionalFormatting sqref="J6">
    <cfRule type="top10" dxfId="938" priority="11" rank="1"/>
  </conditionalFormatting>
  <conditionalFormatting sqref="E6">
    <cfRule type="top10" dxfId="937" priority="12" rank="1"/>
  </conditionalFormatting>
  <conditionalFormatting sqref="F7">
    <cfRule type="top10" dxfId="936" priority="1" rank="1"/>
  </conditionalFormatting>
  <conditionalFormatting sqref="G7">
    <cfRule type="top10" dxfId="935" priority="2" rank="1"/>
  </conditionalFormatting>
  <conditionalFormatting sqref="H7">
    <cfRule type="top10" dxfId="934" priority="3" rank="1"/>
  </conditionalFormatting>
  <conditionalFormatting sqref="I7">
    <cfRule type="top10" dxfId="933" priority="4" rank="1"/>
  </conditionalFormatting>
  <conditionalFormatting sqref="J7">
    <cfRule type="top10" dxfId="932" priority="5" rank="1"/>
  </conditionalFormatting>
  <conditionalFormatting sqref="E7">
    <cfRule type="top10" dxfId="931" priority="6" rank="1"/>
  </conditionalFormatting>
  <hyperlinks>
    <hyperlink ref="Q1" location="'Kentucky Rankings'!A1" display="Back to Ranking" xr:uid="{F635E72E-960E-43DB-9C33-FE4D83F15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09973B-3463-4EAF-9E33-418DCC9F13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4B63-ED95-4A46-9BBC-B573720A8EE2}">
  <sheetPr codeName="Sheet22"/>
  <dimension ref="A1:Q6"/>
  <sheetViews>
    <sheetView workbookViewId="0">
      <selection activeCell="A4" sqref="A4:O4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52</v>
      </c>
      <c r="B2" s="20" t="s">
        <v>64</v>
      </c>
      <c r="C2" s="21">
        <v>44332</v>
      </c>
      <c r="D2" s="22" t="s">
        <v>49</v>
      </c>
      <c r="E2" s="23">
        <v>182</v>
      </c>
      <c r="F2" s="23">
        <v>180</v>
      </c>
      <c r="G2" s="23">
        <v>188</v>
      </c>
      <c r="H2" s="23">
        <v>191</v>
      </c>
      <c r="I2" s="23"/>
      <c r="J2" s="23"/>
      <c r="K2" s="24">
        <v>4</v>
      </c>
      <c r="L2" s="24">
        <v>741</v>
      </c>
      <c r="M2" s="25">
        <v>185.25</v>
      </c>
      <c r="N2" s="26">
        <v>4</v>
      </c>
      <c r="O2" s="27">
        <v>189.25</v>
      </c>
    </row>
    <row r="3" spans="1:17" x14ac:dyDescent="0.25">
      <c r="A3" s="19" t="s">
        <v>52</v>
      </c>
      <c r="B3" s="20" t="s">
        <v>64</v>
      </c>
      <c r="C3" s="21">
        <v>44353</v>
      </c>
      <c r="D3" s="22" t="s">
        <v>49</v>
      </c>
      <c r="E3" s="23">
        <v>186</v>
      </c>
      <c r="F3" s="23">
        <v>185</v>
      </c>
      <c r="G3" s="23">
        <v>185</v>
      </c>
      <c r="H3" s="23">
        <v>189</v>
      </c>
      <c r="I3" s="23">
        <v>185</v>
      </c>
      <c r="J3" s="23">
        <v>185</v>
      </c>
      <c r="K3" s="24">
        <v>6</v>
      </c>
      <c r="L3" s="24">
        <v>1115</v>
      </c>
      <c r="M3" s="25">
        <v>185.83333333333334</v>
      </c>
      <c r="N3" s="26">
        <v>4</v>
      </c>
      <c r="O3" s="27">
        <v>189.83333333333334</v>
      </c>
    </row>
    <row r="4" spans="1:17" x14ac:dyDescent="0.25">
      <c r="A4" s="19" t="s">
        <v>52</v>
      </c>
      <c r="B4" s="20" t="s">
        <v>64</v>
      </c>
      <c r="C4" s="21">
        <v>44366</v>
      </c>
      <c r="D4" s="22" t="s">
        <v>58</v>
      </c>
      <c r="E4" s="23">
        <v>187</v>
      </c>
      <c r="F4" s="23">
        <v>179</v>
      </c>
      <c r="G4" s="23">
        <v>184</v>
      </c>
      <c r="H4" s="23">
        <v>186</v>
      </c>
      <c r="I4" s="23"/>
      <c r="J4" s="23"/>
      <c r="K4" s="24">
        <v>4</v>
      </c>
      <c r="L4" s="24">
        <v>736</v>
      </c>
      <c r="M4" s="25">
        <v>184</v>
      </c>
      <c r="N4" s="26">
        <v>2</v>
      </c>
      <c r="O4" s="27">
        <v>186</v>
      </c>
    </row>
    <row r="6" spans="1:17" x14ac:dyDescent="0.25">
      <c r="K6" s="7">
        <f>SUM(K2:K5)</f>
        <v>14</v>
      </c>
      <c r="L6" s="7">
        <f>SUM(L2:L5)</f>
        <v>2592</v>
      </c>
      <c r="M6" s="13">
        <f>SUM(L6/K6)</f>
        <v>185.14285714285714</v>
      </c>
      <c r="N6" s="7">
        <f>SUM(N2:N5)</f>
        <v>10</v>
      </c>
      <c r="O6" s="13">
        <f>SUM(M6+N6)</f>
        <v>195.14285714285714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34"/>
    <protectedRange algorithmName="SHA-512" hashValue="ON39YdpmFHfN9f47KpiRvqrKx0V9+erV1CNkpWzYhW/Qyc6aT8rEyCrvauWSYGZK2ia3o7vd3akF07acHAFpOA==" saltValue="yVW9XmDwTqEnmpSGai0KYg==" spinCount="100000" sqref="D4" name="Range1_1_26"/>
  </protectedRanges>
  <conditionalFormatting sqref="F2">
    <cfRule type="top10" dxfId="424" priority="13" rank="1"/>
  </conditionalFormatting>
  <conditionalFormatting sqref="G2">
    <cfRule type="top10" dxfId="423" priority="14" rank="1"/>
  </conditionalFormatting>
  <conditionalFormatting sqref="H2">
    <cfRule type="top10" dxfId="422" priority="15" rank="1"/>
  </conditionalFormatting>
  <conditionalFormatting sqref="I2">
    <cfRule type="top10" dxfId="421" priority="16" rank="1"/>
  </conditionalFormatting>
  <conditionalFormatting sqref="J2">
    <cfRule type="top10" dxfId="420" priority="17" rank="1"/>
  </conditionalFormatting>
  <conditionalFormatting sqref="E2">
    <cfRule type="top10" dxfId="419" priority="18" rank="1"/>
  </conditionalFormatting>
  <conditionalFormatting sqref="F3">
    <cfRule type="top10" dxfId="418" priority="7" rank="1"/>
  </conditionalFormatting>
  <conditionalFormatting sqref="G3">
    <cfRule type="top10" dxfId="417" priority="8" rank="1"/>
  </conditionalFormatting>
  <conditionalFormatting sqref="H3">
    <cfRule type="top10" dxfId="416" priority="9" rank="1"/>
  </conditionalFormatting>
  <conditionalFormatting sqref="I3">
    <cfRule type="top10" dxfId="415" priority="10" rank="1"/>
  </conditionalFormatting>
  <conditionalFormatting sqref="J3">
    <cfRule type="top10" dxfId="414" priority="11" rank="1"/>
  </conditionalFormatting>
  <conditionalFormatting sqref="E3">
    <cfRule type="top10" dxfId="413" priority="12" rank="1"/>
  </conditionalFormatting>
  <conditionalFormatting sqref="F4">
    <cfRule type="top10" dxfId="412" priority="1" rank="1"/>
  </conditionalFormatting>
  <conditionalFormatting sqref="G4">
    <cfRule type="top10" dxfId="411" priority="2" rank="1"/>
  </conditionalFormatting>
  <conditionalFormatting sqref="H4">
    <cfRule type="top10" dxfId="410" priority="3" rank="1"/>
  </conditionalFormatting>
  <conditionalFormatting sqref="I4">
    <cfRule type="top10" dxfId="409" priority="4" rank="1"/>
  </conditionalFormatting>
  <conditionalFormatting sqref="J4">
    <cfRule type="top10" dxfId="408" priority="5" rank="1"/>
  </conditionalFormatting>
  <conditionalFormatting sqref="E4">
    <cfRule type="top10" dxfId="407" priority="6" rank="1"/>
  </conditionalFormatting>
  <hyperlinks>
    <hyperlink ref="Q1" location="'Kentucky Rankings'!A1" display="Back to Ranking" xr:uid="{24F84F62-49E7-4BB0-8A66-C9CE87734B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6FD62C-3F20-4EE7-BC84-B15D1A5DB5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FFCB-116F-48D9-8894-72D36C565CA4}">
  <sheetPr codeName="Sheet23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65</v>
      </c>
      <c r="C2" s="21">
        <v>44342</v>
      </c>
      <c r="D2" s="22" t="s">
        <v>49</v>
      </c>
      <c r="E2" s="23">
        <v>198</v>
      </c>
      <c r="F2" s="23">
        <v>199</v>
      </c>
      <c r="G2" s="23">
        <v>200.01</v>
      </c>
      <c r="H2" s="23">
        <v>197</v>
      </c>
      <c r="I2" s="23"/>
      <c r="J2" s="23"/>
      <c r="K2" s="24">
        <v>4</v>
      </c>
      <c r="L2" s="24">
        <v>794.01</v>
      </c>
      <c r="M2" s="25">
        <v>198.5025</v>
      </c>
      <c r="N2" s="26">
        <v>7</v>
      </c>
      <c r="O2" s="27">
        <v>205.5025</v>
      </c>
    </row>
    <row r="4" spans="1:17" x14ac:dyDescent="0.25">
      <c r="K4" s="7">
        <f>SUM(K2:K3)</f>
        <v>4</v>
      </c>
      <c r="L4" s="7">
        <f>SUM(L2:L3)</f>
        <v>794.01</v>
      </c>
      <c r="M4" s="13">
        <f>SUM(L4/K4)</f>
        <v>198.5025</v>
      </c>
      <c r="N4" s="7">
        <f>SUM(N2:N3)</f>
        <v>7</v>
      </c>
      <c r="O4" s="13">
        <f>SUM(M4+N4)</f>
        <v>205.5025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406" priority="5" rank="1"/>
  </conditionalFormatting>
  <conditionalFormatting sqref="I2">
    <cfRule type="top10" dxfId="405" priority="2" rank="1"/>
    <cfRule type="top10" dxfId="404" priority="7" rank="1"/>
  </conditionalFormatting>
  <conditionalFormatting sqref="E2">
    <cfRule type="top10" dxfId="403" priority="6" rank="1"/>
  </conditionalFormatting>
  <conditionalFormatting sqref="G2">
    <cfRule type="top10" dxfId="402" priority="4" rank="1"/>
  </conditionalFormatting>
  <conditionalFormatting sqref="H2">
    <cfRule type="top10" dxfId="401" priority="3" rank="1"/>
  </conditionalFormatting>
  <conditionalFormatting sqref="J2">
    <cfRule type="top10" dxfId="400" priority="1" rank="1"/>
  </conditionalFormatting>
  <hyperlinks>
    <hyperlink ref="Q1" location="'Kentucky Rankings'!A1" display="Back to Ranking" xr:uid="{65DFFDBF-8CBF-4696-B49F-72F97B2382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5F81D-1D9B-475C-B29A-8DAE1F49FE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sheetPr codeName="Sheet2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23</v>
      </c>
      <c r="B2" s="20" t="s">
        <v>25</v>
      </c>
      <c r="C2" s="21">
        <v>44275</v>
      </c>
      <c r="D2" s="22" t="s">
        <v>28</v>
      </c>
      <c r="E2" s="23">
        <v>183</v>
      </c>
      <c r="F2" s="23">
        <v>185</v>
      </c>
      <c r="G2" s="23">
        <v>181</v>
      </c>
      <c r="H2" s="23">
        <v>176</v>
      </c>
      <c r="I2" s="23"/>
      <c r="J2" s="23"/>
      <c r="K2" s="24">
        <v>4</v>
      </c>
      <c r="L2" s="24">
        <v>725</v>
      </c>
      <c r="M2" s="25">
        <v>181.25</v>
      </c>
      <c r="N2" s="26">
        <v>13</v>
      </c>
      <c r="O2" s="27">
        <v>194.25</v>
      </c>
    </row>
    <row r="3" spans="1:17" x14ac:dyDescent="0.25">
      <c r="A3" s="19" t="s">
        <v>23</v>
      </c>
      <c r="B3" s="20" t="s">
        <v>25</v>
      </c>
      <c r="C3" s="21">
        <v>44336</v>
      </c>
      <c r="D3" s="22" t="s">
        <v>28</v>
      </c>
      <c r="E3" s="23">
        <v>170</v>
      </c>
      <c r="F3" s="23">
        <v>175</v>
      </c>
      <c r="G3" s="23">
        <v>184</v>
      </c>
      <c r="H3" s="23"/>
      <c r="I3" s="23"/>
      <c r="J3" s="23"/>
      <c r="K3" s="24">
        <v>3</v>
      </c>
      <c r="L3" s="24">
        <v>529</v>
      </c>
      <c r="M3" s="25">
        <v>176.33333333333334</v>
      </c>
      <c r="N3" s="26">
        <v>5</v>
      </c>
      <c r="O3" s="27">
        <v>181.33333333333334</v>
      </c>
    </row>
    <row r="4" spans="1:17" x14ac:dyDescent="0.25">
      <c r="A4" s="19" t="s">
        <v>70</v>
      </c>
      <c r="B4" s="20" t="s">
        <v>25</v>
      </c>
      <c r="C4" s="21">
        <v>44364</v>
      </c>
      <c r="D4" s="22" t="s">
        <v>28</v>
      </c>
      <c r="E4" s="23">
        <v>169</v>
      </c>
      <c r="F4" s="23">
        <v>180.001</v>
      </c>
      <c r="G4" s="23">
        <v>176</v>
      </c>
      <c r="H4" s="23"/>
      <c r="I4" s="23"/>
      <c r="J4" s="23"/>
      <c r="K4" s="24">
        <v>3</v>
      </c>
      <c r="L4" s="24">
        <v>525.00099999999998</v>
      </c>
      <c r="M4" s="25">
        <v>175.00033333333332</v>
      </c>
      <c r="N4" s="26">
        <v>6</v>
      </c>
      <c r="O4" s="27">
        <v>181.00033333333332</v>
      </c>
    </row>
    <row r="7" spans="1:17" x14ac:dyDescent="0.25">
      <c r="K7" s="7">
        <f>SUM(K2:K6)</f>
        <v>10</v>
      </c>
      <c r="L7" s="7">
        <f>SUM(L2:L6)</f>
        <v>1779.001</v>
      </c>
      <c r="M7" s="13">
        <f>SUM(L7/K7)</f>
        <v>177.90010000000001</v>
      </c>
      <c r="N7" s="7">
        <f>SUM(N2:N6)</f>
        <v>24</v>
      </c>
      <c r="O7" s="13">
        <f>SUM(M7+N7)</f>
        <v>201.90010000000001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B4:C4 E4:J4" name="Range1_37"/>
    <protectedRange algorithmName="SHA-512" hashValue="ON39YdpmFHfN9f47KpiRvqrKx0V9+erV1CNkpWzYhW/Qyc6aT8rEyCrvauWSYGZK2ia3o7vd3akF07acHAFpOA==" saltValue="yVW9XmDwTqEnmpSGai0KYg==" spinCount="100000" sqref="D4" name="Range1_1_29"/>
  </protectedRanges>
  <conditionalFormatting sqref="I2">
    <cfRule type="top10" dxfId="399" priority="18" rank="1"/>
  </conditionalFormatting>
  <conditionalFormatting sqref="H2">
    <cfRule type="top10" dxfId="398" priority="14" rank="1"/>
  </conditionalFormatting>
  <conditionalFormatting sqref="J2">
    <cfRule type="top10" dxfId="397" priority="15" rank="1"/>
  </conditionalFormatting>
  <conditionalFormatting sqref="G2">
    <cfRule type="top10" dxfId="396" priority="17" rank="1"/>
  </conditionalFormatting>
  <conditionalFormatting sqref="F2">
    <cfRule type="top10" dxfId="395" priority="16" rank="1"/>
  </conditionalFormatting>
  <conditionalFormatting sqref="E2">
    <cfRule type="top10" dxfId="394" priority="13" rank="1"/>
  </conditionalFormatting>
  <conditionalFormatting sqref="I3">
    <cfRule type="top10" dxfId="393" priority="12" rank="1"/>
  </conditionalFormatting>
  <conditionalFormatting sqref="H3">
    <cfRule type="top10" dxfId="392" priority="8" rank="1"/>
  </conditionalFormatting>
  <conditionalFormatting sqref="J3">
    <cfRule type="top10" dxfId="391" priority="9" rank="1"/>
  </conditionalFormatting>
  <conditionalFormatting sqref="G3">
    <cfRule type="top10" dxfId="390" priority="11" rank="1"/>
  </conditionalFormatting>
  <conditionalFormatting sqref="F3">
    <cfRule type="top10" dxfId="389" priority="10" rank="1"/>
  </conditionalFormatting>
  <conditionalFormatting sqref="E3">
    <cfRule type="top10" dxfId="388" priority="7" rank="1"/>
  </conditionalFormatting>
  <conditionalFormatting sqref="E4">
    <cfRule type="top10" dxfId="387" priority="1" rank="1"/>
  </conditionalFormatting>
  <conditionalFormatting sqref="F4">
    <cfRule type="top10" dxfId="386" priority="2" rank="1"/>
  </conditionalFormatting>
  <conditionalFormatting sqref="G4">
    <cfRule type="top10" dxfId="385" priority="3" rank="1"/>
  </conditionalFormatting>
  <conditionalFormatting sqref="H4">
    <cfRule type="top10" dxfId="384" priority="4" rank="1"/>
  </conditionalFormatting>
  <conditionalFormatting sqref="I4">
    <cfRule type="top10" dxfId="383" priority="5" rank="1"/>
  </conditionalFormatting>
  <conditionalFormatting sqref="J4">
    <cfRule type="top10" dxfId="382" priority="6" rank="1"/>
  </conditionalFormatting>
  <hyperlinks>
    <hyperlink ref="Q1" location="'Kentucky Rankings'!A1" display="Back to Ranking" xr:uid="{6A5FB0CC-6CFE-4BAE-9E16-AE1B73D95E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5943-B1A8-47CD-8CB9-F9E0407F2829}">
  <sheetPr codeName="Sheet25"/>
  <dimension ref="A1:Q5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66</v>
      </c>
      <c r="C2" s="21">
        <v>44314</v>
      </c>
      <c r="D2" s="22" t="s">
        <v>49</v>
      </c>
      <c r="E2" s="23">
        <v>200</v>
      </c>
      <c r="F2" s="23">
        <v>199</v>
      </c>
      <c r="G2" s="23">
        <v>198</v>
      </c>
      <c r="H2" s="23">
        <v>199</v>
      </c>
      <c r="I2" s="23"/>
      <c r="J2" s="23"/>
      <c r="K2" s="24">
        <v>4</v>
      </c>
      <c r="L2" s="24">
        <v>796</v>
      </c>
      <c r="M2" s="25">
        <v>199</v>
      </c>
      <c r="N2" s="26">
        <v>9</v>
      </c>
      <c r="O2" s="27">
        <v>208</v>
      </c>
    </row>
    <row r="3" spans="1:17" x14ac:dyDescent="0.25">
      <c r="A3" s="19" t="s">
        <v>48</v>
      </c>
      <c r="B3" s="20" t="s">
        <v>66</v>
      </c>
      <c r="C3" s="21">
        <v>44342</v>
      </c>
      <c r="D3" s="22" t="s">
        <v>49</v>
      </c>
      <c r="E3" s="23">
        <v>199.001</v>
      </c>
      <c r="F3" s="23">
        <v>194</v>
      </c>
      <c r="G3" s="23">
        <v>198</v>
      </c>
      <c r="H3" s="23">
        <v>198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4</v>
      </c>
      <c r="O3" s="27">
        <v>201.25024999999999</v>
      </c>
    </row>
    <row r="5" spans="1:17" x14ac:dyDescent="0.25">
      <c r="K5" s="7">
        <f>SUM(K2:K4)</f>
        <v>8</v>
      </c>
      <c r="L5" s="7">
        <f>SUM(L2:L4)</f>
        <v>1585.001</v>
      </c>
      <c r="M5" s="13">
        <f>SUM(L5/K5)</f>
        <v>198.125125</v>
      </c>
      <c r="N5" s="7">
        <f>SUM(N2:N4)</f>
        <v>13</v>
      </c>
      <c r="O5" s="13">
        <f>SUM(M5+N5)</f>
        <v>211.125125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F2">
    <cfRule type="top10" dxfId="381" priority="12" rank="1"/>
  </conditionalFormatting>
  <conditionalFormatting sqref="I2">
    <cfRule type="top10" dxfId="380" priority="9" rank="1"/>
    <cfRule type="top10" dxfId="379" priority="14" rank="1"/>
  </conditionalFormatting>
  <conditionalFormatting sqref="E2">
    <cfRule type="top10" dxfId="378" priority="13" rank="1"/>
  </conditionalFormatting>
  <conditionalFormatting sqref="G2">
    <cfRule type="top10" dxfId="377" priority="11" rank="1"/>
  </conditionalFormatting>
  <conditionalFormatting sqref="H2">
    <cfRule type="top10" dxfId="376" priority="10" rank="1"/>
  </conditionalFormatting>
  <conditionalFormatting sqref="J2">
    <cfRule type="top10" dxfId="375" priority="8" rank="1"/>
  </conditionalFormatting>
  <conditionalFormatting sqref="F3">
    <cfRule type="top10" dxfId="374" priority="5" rank="1"/>
  </conditionalFormatting>
  <conditionalFormatting sqref="I3">
    <cfRule type="top10" dxfId="373" priority="2" rank="1"/>
    <cfRule type="top10" dxfId="372" priority="7" rank="1"/>
  </conditionalFormatting>
  <conditionalFormatting sqref="E3">
    <cfRule type="top10" dxfId="371" priority="6" rank="1"/>
  </conditionalFormatting>
  <conditionalFormatting sqref="G3">
    <cfRule type="top10" dxfId="370" priority="4" rank="1"/>
  </conditionalFormatting>
  <conditionalFormatting sqref="H3">
    <cfRule type="top10" dxfId="369" priority="3" rank="1"/>
  </conditionalFormatting>
  <conditionalFormatting sqref="J3">
    <cfRule type="top10" dxfId="368" priority="1" rank="1"/>
  </conditionalFormatting>
  <hyperlinks>
    <hyperlink ref="Q1" location="'Kentucky Rankings'!A1" display="Back to Ranking" xr:uid="{51231F4B-0E78-4B88-975C-05E2689236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B24218-98A6-4871-A352-3B9E60DB57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2A51-BD95-4123-B919-0D33C7E6EB52}">
  <sheetPr codeName="Sheet26"/>
  <dimension ref="A1:Q7"/>
  <sheetViews>
    <sheetView workbookViewId="0">
      <selection activeCell="A5" sqref="A5:O5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62</v>
      </c>
      <c r="C2" s="21">
        <v>44332</v>
      </c>
      <c r="D2" s="22" t="s">
        <v>49</v>
      </c>
      <c r="E2" s="23">
        <v>194</v>
      </c>
      <c r="F2" s="23">
        <v>197</v>
      </c>
      <c r="G2" s="23">
        <v>193</v>
      </c>
      <c r="H2" s="23">
        <v>197.00200000000001</v>
      </c>
      <c r="I2" s="23"/>
      <c r="J2" s="23"/>
      <c r="K2" s="24">
        <v>4</v>
      </c>
      <c r="L2" s="24">
        <v>781.00199999999995</v>
      </c>
      <c r="M2" s="25">
        <v>195.25049999999999</v>
      </c>
      <c r="N2" s="26">
        <v>6</v>
      </c>
      <c r="O2" s="27">
        <v>201.25049999999999</v>
      </c>
    </row>
    <row r="3" spans="1:17" x14ac:dyDescent="0.25">
      <c r="A3" s="19" t="s">
        <v>48</v>
      </c>
      <c r="B3" s="20" t="s">
        <v>62</v>
      </c>
      <c r="C3" s="21">
        <v>44342</v>
      </c>
      <c r="D3" s="22" t="s">
        <v>49</v>
      </c>
      <c r="E3" s="23">
        <v>197</v>
      </c>
      <c r="F3" s="23">
        <v>199.001</v>
      </c>
      <c r="G3" s="23">
        <v>198</v>
      </c>
      <c r="H3" s="23">
        <v>200</v>
      </c>
      <c r="I3" s="23"/>
      <c r="J3" s="23"/>
      <c r="K3" s="24">
        <v>4</v>
      </c>
      <c r="L3" s="24">
        <v>794.00099999999998</v>
      </c>
      <c r="M3" s="25">
        <v>198.50024999999999</v>
      </c>
      <c r="N3" s="26">
        <v>6</v>
      </c>
      <c r="O3" s="27">
        <v>204.50024999999999</v>
      </c>
    </row>
    <row r="4" spans="1:17" x14ac:dyDescent="0.25">
      <c r="A4" s="19" t="s">
        <v>48</v>
      </c>
      <c r="B4" s="20" t="s">
        <v>62</v>
      </c>
      <c r="C4" s="21">
        <v>44370</v>
      </c>
      <c r="D4" s="22" t="s">
        <v>49</v>
      </c>
      <c r="E4" s="23">
        <v>197</v>
      </c>
      <c r="F4" s="23">
        <v>199</v>
      </c>
      <c r="G4" s="23">
        <v>196</v>
      </c>
      <c r="H4" s="23">
        <v>197</v>
      </c>
      <c r="I4" s="23"/>
      <c r="J4" s="23"/>
      <c r="K4" s="24">
        <v>4</v>
      </c>
      <c r="L4" s="24">
        <v>789</v>
      </c>
      <c r="M4" s="25">
        <v>197.25</v>
      </c>
      <c r="N4" s="26">
        <v>5</v>
      </c>
      <c r="O4" s="27">
        <v>202.25</v>
      </c>
    </row>
    <row r="5" spans="1:17" x14ac:dyDescent="0.25">
      <c r="A5" s="19" t="s">
        <v>48</v>
      </c>
      <c r="B5" s="20" t="s">
        <v>62</v>
      </c>
      <c r="C5" s="21">
        <v>44388</v>
      </c>
      <c r="D5" s="22" t="s">
        <v>49</v>
      </c>
      <c r="E5" s="23">
        <v>194</v>
      </c>
      <c r="F5" s="23">
        <v>198</v>
      </c>
      <c r="G5" s="23">
        <v>193</v>
      </c>
      <c r="H5" s="23">
        <v>200.001</v>
      </c>
      <c r="I5" s="23"/>
      <c r="J5" s="23"/>
      <c r="K5" s="24">
        <v>4</v>
      </c>
      <c r="L5" s="24">
        <v>785.00099999999998</v>
      </c>
      <c r="M5" s="25">
        <v>196.25024999999999</v>
      </c>
      <c r="N5" s="26">
        <v>4</v>
      </c>
      <c r="O5" s="27">
        <v>200.25024999999999</v>
      </c>
    </row>
    <row r="7" spans="1:17" x14ac:dyDescent="0.25">
      <c r="K7" s="7">
        <f>SUM(K2:K6)</f>
        <v>16</v>
      </c>
      <c r="L7" s="7">
        <f>SUM(L2:L6)</f>
        <v>3149.0039999999999</v>
      </c>
      <c r="M7" s="13">
        <f>SUM(L7/K7)</f>
        <v>196.81274999999999</v>
      </c>
      <c r="N7" s="7">
        <f>SUM(N2:N6)</f>
        <v>21</v>
      </c>
      <c r="O7" s="13">
        <f>SUM(M7+N7)</f>
        <v>217.81274999999999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</protectedRanges>
  <conditionalFormatting sqref="F2">
    <cfRule type="top10" dxfId="367" priority="26" rank="1"/>
  </conditionalFormatting>
  <conditionalFormatting sqref="I2">
    <cfRule type="top10" dxfId="366" priority="23" rank="1"/>
    <cfRule type="top10" dxfId="365" priority="28" rank="1"/>
  </conditionalFormatting>
  <conditionalFormatting sqref="E2">
    <cfRule type="top10" dxfId="364" priority="27" rank="1"/>
  </conditionalFormatting>
  <conditionalFormatting sqref="G2">
    <cfRule type="top10" dxfId="363" priority="25" rank="1"/>
  </conditionalFormatting>
  <conditionalFormatting sqref="H2">
    <cfRule type="top10" dxfId="362" priority="24" rank="1"/>
  </conditionalFormatting>
  <conditionalFormatting sqref="J2">
    <cfRule type="top10" dxfId="361" priority="22" rank="1"/>
  </conditionalFormatting>
  <conditionalFormatting sqref="F3">
    <cfRule type="top10" dxfId="360" priority="19" rank="1"/>
  </conditionalFormatting>
  <conditionalFormatting sqref="I3">
    <cfRule type="top10" dxfId="359" priority="16" rank="1"/>
    <cfRule type="top10" dxfId="358" priority="21" rank="1"/>
  </conditionalFormatting>
  <conditionalFormatting sqref="E3">
    <cfRule type="top10" dxfId="357" priority="20" rank="1"/>
  </conditionalFormatting>
  <conditionalFormatting sqref="G3">
    <cfRule type="top10" dxfId="356" priority="18" rank="1"/>
  </conditionalFormatting>
  <conditionalFormatting sqref="H3">
    <cfRule type="top10" dxfId="355" priority="17" rank="1"/>
  </conditionalFormatting>
  <conditionalFormatting sqref="J3">
    <cfRule type="top10" dxfId="354" priority="15" rank="1"/>
  </conditionalFormatting>
  <conditionalFormatting sqref="F4">
    <cfRule type="top10" dxfId="353" priority="12" rank="1"/>
  </conditionalFormatting>
  <conditionalFormatting sqref="I4">
    <cfRule type="top10" dxfId="352" priority="9" rank="1"/>
    <cfRule type="top10" dxfId="351" priority="14" rank="1"/>
  </conditionalFormatting>
  <conditionalFormatting sqref="E4">
    <cfRule type="top10" dxfId="350" priority="13" rank="1"/>
  </conditionalFormatting>
  <conditionalFormatting sqref="G4">
    <cfRule type="top10" dxfId="349" priority="11" rank="1"/>
  </conditionalFormatting>
  <conditionalFormatting sqref="H4">
    <cfRule type="top10" dxfId="348" priority="10" rank="1"/>
  </conditionalFormatting>
  <conditionalFormatting sqref="J4">
    <cfRule type="top10" dxfId="347" priority="8" rank="1"/>
  </conditionalFormatting>
  <conditionalFormatting sqref="F5">
    <cfRule type="top10" dxfId="346" priority="5" rank="1"/>
  </conditionalFormatting>
  <conditionalFormatting sqref="I5">
    <cfRule type="top10" dxfId="345" priority="2" rank="1"/>
    <cfRule type="top10" dxfId="344" priority="7" rank="1"/>
  </conditionalFormatting>
  <conditionalFormatting sqref="E5">
    <cfRule type="top10" dxfId="343" priority="6" rank="1"/>
  </conditionalFormatting>
  <conditionalFormatting sqref="G5">
    <cfRule type="top10" dxfId="342" priority="4" rank="1"/>
  </conditionalFormatting>
  <conditionalFormatting sqref="H5">
    <cfRule type="top10" dxfId="341" priority="3" rank="1"/>
  </conditionalFormatting>
  <conditionalFormatting sqref="J5">
    <cfRule type="top10" dxfId="340" priority="1" rank="1"/>
  </conditionalFormatting>
  <hyperlinks>
    <hyperlink ref="Q1" location="'Kentucky Rankings'!A1" display="Back to Ranking" xr:uid="{AED809A6-D663-4202-9FDC-22B90E8FBF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1976B0-9672-4096-8601-C0008A37C2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2555-2CD3-457A-9C5A-B8696E93C6A2}">
  <sheetPr codeName="Sheet27"/>
  <dimension ref="A1:Q7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56</v>
      </c>
      <c r="B2" s="20" t="s">
        <v>55</v>
      </c>
      <c r="C2" s="21">
        <v>44304</v>
      </c>
      <c r="D2" s="22" t="s">
        <v>49</v>
      </c>
      <c r="E2" s="23">
        <v>183</v>
      </c>
      <c r="F2" s="23">
        <v>183</v>
      </c>
      <c r="G2" s="23">
        <v>190</v>
      </c>
      <c r="H2" s="23">
        <v>189</v>
      </c>
      <c r="I2" s="23"/>
      <c r="J2" s="23"/>
      <c r="K2" s="24">
        <v>4</v>
      </c>
      <c r="L2" s="24">
        <v>745</v>
      </c>
      <c r="M2" s="25">
        <v>186.25</v>
      </c>
      <c r="N2" s="26">
        <v>5</v>
      </c>
      <c r="O2" s="27">
        <v>191.25</v>
      </c>
    </row>
    <row r="3" spans="1:17" x14ac:dyDescent="0.25">
      <c r="A3" s="19" t="s">
        <v>56</v>
      </c>
      <c r="B3" s="20" t="s">
        <v>55</v>
      </c>
      <c r="C3" s="21">
        <v>44353</v>
      </c>
      <c r="D3" s="22" t="s">
        <v>49</v>
      </c>
      <c r="E3" s="23">
        <v>185</v>
      </c>
      <c r="F3" s="23">
        <v>185</v>
      </c>
      <c r="G3" s="23">
        <v>187</v>
      </c>
      <c r="H3" s="23">
        <v>185</v>
      </c>
      <c r="I3" s="23">
        <v>191</v>
      </c>
      <c r="J3" s="23">
        <v>190</v>
      </c>
      <c r="K3" s="24">
        <v>6</v>
      </c>
      <c r="L3" s="24">
        <v>1123</v>
      </c>
      <c r="M3" s="25">
        <v>187.16666666666666</v>
      </c>
      <c r="N3" s="26">
        <v>8</v>
      </c>
      <c r="O3" s="27">
        <v>195.16666666666666</v>
      </c>
    </row>
    <row r="4" spans="1:17" x14ac:dyDescent="0.25">
      <c r="A4" s="19" t="s">
        <v>56</v>
      </c>
      <c r="B4" s="20" t="s">
        <v>55</v>
      </c>
      <c r="C4" s="21">
        <v>44370</v>
      </c>
      <c r="D4" s="22" t="s">
        <v>49</v>
      </c>
      <c r="E4" s="23">
        <v>191</v>
      </c>
      <c r="F4" s="23">
        <v>191</v>
      </c>
      <c r="G4" s="23">
        <v>191</v>
      </c>
      <c r="H4" s="23">
        <v>190.001</v>
      </c>
      <c r="I4" s="23"/>
      <c r="J4" s="23"/>
      <c r="K4" s="24">
        <v>4</v>
      </c>
      <c r="L4" s="24">
        <v>763.00099999999998</v>
      </c>
      <c r="M4" s="25">
        <v>190.75024999999999</v>
      </c>
      <c r="N4" s="26">
        <v>9</v>
      </c>
      <c r="O4" s="27">
        <v>199.75024999999999</v>
      </c>
    </row>
    <row r="5" spans="1:17" x14ac:dyDescent="0.25">
      <c r="A5" s="19" t="s">
        <v>56</v>
      </c>
      <c r="B5" s="20" t="s">
        <v>55</v>
      </c>
      <c r="C5" s="21">
        <v>44388</v>
      </c>
      <c r="D5" s="22" t="s">
        <v>49</v>
      </c>
      <c r="E5" s="23">
        <v>191</v>
      </c>
      <c r="F5" s="23">
        <v>192</v>
      </c>
      <c r="G5" s="23">
        <v>190</v>
      </c>
      <c r="H5" s="23">
        <v>185</v>
      </c>
      <c r="I5" s="23"/>
      <c r="J5" s="23"/>
      <c r="K5" s="24">
        <v>4</v>
      </c>
      <c r="L5" s="24">
        <v>758</v>
      </c>
      <c r="M5" s="25">
        <v>189.5</v>
      </c>
      <c r="N5" s="26">
        <v>6</v>
      </c>
      <c r="O5" s="27">
        <v>195.5</v>
      </c>
    </row>
    <row r="7" spans="1:17" x14ac:dyDescent="0.25">
      <c r="K7" s="7">
        <f>SUM(K2:K6)</f>
        <v>18</v>
      </c>
      <c r="L7" s="7">
        <f>SUM(L2:L6)</f>
        <v>3389.0010000000002</v>
      </c>
      <c r="M7" s="13">
        <f>SUM(L7/K7)</f>
        <v>188.27783333333335</v>
      </c>
      <c r="N7" s="7">
        <f>SUM(N2:N6)</f>
        <v>28</v>
      </c>
      <c r="O7" s="13">
        <f>SUM(M7+N7)</f>
        <v>216.27783333333335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</protectedRanges>
  <conditionalFormatting sqref="I2">
    <cfRule type="top10" dxfId="339" priority="19" rank="1"/>
  </conditionalFormatting>
  <conditionalFormatting sqref="H2">
    <cfRule type="top10" dxfId="338" priority="20" rank="1"/>
  </conditionalFormatting>
  <conditionalFormatting sqref="G2">
    <cfRule type="top10" dxfId="337" priority="21" rank="1"/>
  </conditionalFormatting>
  <conditionalFormatting sqref="F2">
    <cfRule type="top10" dxfId="336" priority="22" rank="1"/>
  </conditionalFormatting>
  <conditionalFormatting sqref="E2">
    <cfRule type="top10" dxfId="335" priority="23" rank="1"/>
  </conditionalFormatting>
  <conditionalFormatting sqref="J2">
    <cfRule type="top10" dxfId="334" priority="24" rank="1"/>
  </conditionalFormatting>
  <conditionalFormatting sqref="I3">
    <cfRule type="top10" dxfId="333" priority="13" rank="1"/>
  </conditionalFormatting>
  <conditionalFormatting sqref="H3">
    <cfRule type="top10" dxfId="332" priority="14" rank="1"/>
  </conditionalFormatting>
  <conditionalFormatting sqref="G3">
    <cfRule type="top10" dxfId="331" priority="15" rank="1"/>
  </conditionalFormatting>
  <conditionalFormatting sqref="F3">
    <cfRule type="top10" dxfId="330" priority="16" rank="1"/>
  </conditionalFormatting>
  <conditionalFormatting sqref="E3">
    <cfRule type="top10" dxfId="329" priority="17" rank="1"/>
  </conditionalFormatting>
  <conditionalFormatting sqref="J3">
    <cfRule type="top10" dxfId="328" priority="18" rank="1"/>
  </conditionalFormatting>
  <conditionalFormatting sqref="I4">
    <cfRule type="top10" dxfId="327" priority="7" rank="1"/>
  </conditionalFormatting>
  <conditionalFormatting sqref="H4">
    <cfRule type="top10" dxfId="326" priority="8" rank="1"/>
  </conditionalFormatting>
  <conditionalFormatting sqref="G4">
    <cfRule type="top10" dxfId="325" priority="9" rank="1"/>
  </conditionalFormatting>
  <conditionalFormatting sqref="F4">
    <cfRule type="top10" dxfId="324" priority="10" rank="1"/>
  </conditionalFormatting>
  <conditionalFormatting sqref="E4">
    <cfRule type="top10" dxfId="323" priority="11" rank="1"/>
  </conditionalFormatting>
  <conditionalFormatting sqref="J4">
    <cfRule type="top10" dxfId="322" priority="12" rank="1"/>
  </conditionalFormatting>
  <conditionalFormatting sqref="I5">
    <cfRule type="top10" dxfId="321" priority="1" rank="1"/>
  </conditionalFormatting>
  <conditionalFormatting sqref="H5">
    <cfRule type="top10" dxfId="320" priority="2" rank="1"/>
  </conditionalFormatting>
  <conditionalFormatting sqref="G5">
    <cfRule type="top10" dxfId="319" priority="3" rank="1"/>
  </conditionalFormatting>
  <conditionalFormatting sqref="F5">
    <cfRule type="top10" dxfId="318" priority="4" rank="1"/>
  </conditionalFormatting>
  <conditionalFormatting sqref="E5">
    <cfRule type="top10" dxfId="317" priority="5" rank="1"/>
  </conditionalFormatting>
  <conditionalFormatting sqref="J5">
    <cfRule type="top10" dxfId="316" priority="6" rank="1"/>
  </conditionalFormatting>
  <hyperlinks>
    <hyperlink ref="Q1" location="'Kentucky Rankings'!A1" display="Back to Ranking" xr:uid="{9372D80F-5932-43E0-8243-F0D60534F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B5E7F-8ACA-4F96-AB79-CF4FA9E2DD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9D11-077A-4314-AB73-3EB8DDA09DF4}">
  <sheetPr codeName="Sheet28"/>
  <dimension ref="A1:AD10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1" max="12" width="9.140625" style="44"/>
    <col min="13" max="13" width="9.140625" style="13"/>
    <col min="14" max="14" width="9.140625" style="44"/>
    <col min="15" max="15" width="9.140625" style="13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52</v>
      </c>
      <c r="B2" s="20" t="s">
        <v>51</v>
      </c>
      <c r="C2" s="21">
        <v>44304</v>
      </c>
      <c r="D2" s="22" t="s">
        <v>49</v>
      </c>
      <c r="E2" s="23">
        <v>178</v>
      </c>
      <c r="F2" s="23">
        <v>183</v>
      </c>
      <c r="G2" s="23">
        <v>194</v>
      </c>
      <c r="H2" s="23">
        <v>188</v>
      </c>
      <c r="I2" s="23"/>
      <c r="J2" s="23"/>
      <c r="K2" s="24">
        <v>4</v>
      </c>
      <c r="L2" s="24">
        <v>743</v>
      </c>
      <c r="M2" s="25">
        <v>185.75</v>
      </c>
      <c r="N2" s="26">
        <v>4</v>
      </c>
      <c r="O2" s="27">
        <v>189.75</v>
      </c>
    </row>
    <row r="3" spans="1:30" x14ac:dyDescent="0.25">
      <c r="A3" s="19" t="s">
        <v>52</v>
      </c>
      <c r="B3" s="20" t="s">
        <v>51</v>
      </c>
      <c r="C3" s="21">
        <v>44331</v>
      </c>
      <c r="D3" s="22" t="s">
        <v>58</v>
      </c>
      <c r="E3" s="23">
        <v>191</v>
      </c>
      <c r="F3" s="23">
        <v>189</v>
      </c>
      <c r="G3" s="23">
        <v>191</v>
      </c>
      <c r="H3" s="23">
        <v>189</v>
      </c>
      <c r="I3" s="23"/>
      <c r="J3" s="23"/>
      <c r="K3" s="24">
        <v>4</v>
      </c>
      <c r="L3" s="24">
        <v>760</v>
      </c>
      <c r="M3" s="25">
        <v>190</v>
      </c>
      <c r="N3" s="26">
        <v>3</v>
      </c>
      <c r="O3" s="27">
        <v>193</v>
      </c>
      <c r="AB3" s="12"/>
      <c r="AD3" s="12"/>
    </row>
    <row r="4" spans="1:30" x14ac:dyDescent="0.25">
      <c r="A4" s="19" t="s">
        <v>52</v>
      </c>
      <c r="B4" s="20" t="s">
        <v>51</v>
      </c>
      <c r="C4" s="21">
        <v>44332</v>
      </c>
      <c r="D4" s="22" t="s">
        <v>49</v>
      </c>
      <c r="E4" s="23">
        <v>184</v>
      </c>
      <c r="F4" s="23">
        <v>183</v>
      </c>
      <c r="G4" s="23">
        <v>175</v>
      </c>
      <c r="H4" s="23">
        <v>186</v>
      </c>
      <c r="I4" s="23"/>
      <c r="J4" s="23"/>
      <c r="K4" s="24">
        <v>4</v>
      </c>
      <c r="L4" s="24">
        <v>728</v>
      </c>
      <c r="M4" s="25">
        <v>182</v>
      </c>
      <c r="N4" s="26">
        <v>3</v>
      </c>
      <c r="O4" s="27">
        <v>185</v>
      </c>
      <c r="Z4" s="7">
        <f>SUM(K2:K3)</f>
        <v>8</v>
      </c>
      <c r="AA4" s="7">
        <f>SUM(L2:L3)</f>
        <v>1503</v>
      </c>
      <c r="AB4" s="13">
        <f>SUM(AA4/Z4)</f>
        <v>187.875</v>
      </c>
      <c r="AC4" s="7">
        <f>SUM(N2:N3)</f>
        <v>7</v>
      </c>
      <c r="AD4" s="13">
        <f>SUM(AB4+AC4)</f>
        <v>194.875</v>
      </c>
    </row>
    <row r="5" spans="1:30" x14ac:dyDescent="0.25">
      <c r="A5" s="19" t="s">
        <v>52</v>
      </c>
      <c r="B5" s="20" t="s">
        <v>51</v>
      </c>
      <c r="C5" s="21">
        <v>44353</v>
      </c>
      <c r="D5" s="22" t="s">
        <v>49</v>
      </c>
      <c r="E5" s="23">
        <v>186</v>
      </c>
      <c r="F5" s="23">
        <v>178</v>
      </c>
      <c r="G5" s="23">
        <v>192</v>
      </c>
      <c r="H5" s="23">
        <v>188</v>
      </c>
      <c r="I5" s="23">
        <v>187</v>
      </c>
      <c r="J5" s="23">
        <v>194</v>
      </c>
      <c r="K5" s="24">
        <v>6</v>
      </c>
      <c r="L5" s="24">
        <v>1125</v>
      </c>
      <c r="M5" s="25">
        <v>187.5</v>
      </c>
      <c r="N5" s="26">
        <v>8</v>
      </c>
      <c r="O5" s="27">
        <v>195.5</v>
      </c>
    </row>
    <row r="6" spans="1:30" x14ac:dyDescent="0.25">
      <c r="A6" s="19" t="s">
        <v>52</v>
      </c>
      <c r="B6" s="20" t="s">
        <v>51</v>
      </c>
      <c r="C6" s="21">
        <v>44366</v>
      </c>
      <c r="D6" s="22" t="s">
        <v>58</v>
      </c>
      <c r="E6" s="23">
        <v>191</v>
      </c>
      <c r="F6" s="23">
        <v>193</v>
      </c>
      <c r="G6" s="23">
        <v>184</v>
      </c>
      <c r="H6" s="23">
        <v>188.001</v>
      </c>
      <c r="I6" s="23"/>
      <c r="J6" s="23"/>
      <c r="K6" s="24">
        <v>4</v>
      </c>
      <c r="L6" s="24">
        <v>756.00099999999998</v>
      </c>
      <c r="M6" s="25">
        <v>189.00024999999999</v>
      </c>
      <c r="N6" s="26">
        <v>11</v>
      </c>
      <c r="O6" s="27">
        <v>200.00024999999999</v>
      </c>
    </row>
    <row r="7" spans="1:30" x14ac:dyDescent="0.25">
      <c r="A7" s="19" t="s">
        <v>52</v>
      </c>
      <c r="B7" s="20" t="s">
        <v>51</v>
      </c>
      <c r="C7" s="21">
        <v>44394</v>
      </c>
      <c r="D7" s="22" t="s">
        <v>58</v>
      </c>
      <c r="E7" s="23">
        <v>178</v>
      </c>
      <c r="F7" s="23">
        <v>178</v>
      </c>
      <c r="G7" s="23">
        <v>177</v>
      </c>
      <c r="H7" s="23">
        <v>179</v>
      </c>
      <c r="I7" s="23"/>
      <c r="J7" s="23"/>
      <c r="K7" s="24">
        <v>4</v>
      </c>
      <c r="L7" s="24">
        <v>712</v>
      </c>
      <c r="M7" s="25">
        <v>178</v>
      </c>
      <c r="N7" s="26">
        <v>2</v>
      </c>
      <c r="O7" s="27">
        <v>180</v>
      </c>
    </row>
    <row r="10" spans="1:30" x14ac:dyDescent="0.25">
      <c r="K10" s="7">
        <f>SUM(K2:K9)</f>
        <v>26</v>
      </c>
      <c r="L10" s="7">
        <f>SUM(L2:L9)</f>
        <v>4824.0010000000002</v>
      </c>
      <c r="M10" s="13">
        <f>SUM(L10/K10)</f>
        <v>185.5385</v>
      </c>
      <c r="N10" s="7">
        <f>SUM(N2:N9)</f>
        <v>31</v>
      </c>
      <c r="O10" s="13">
        <f>SUM(M10+N10)</f>
        <v>216.5385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B3:C3 E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19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B6:C6 E6:J6" name="Range1_34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B7:C7 E7:J7" name="Range1_46"/>
    <protectedRange algorithmName="SHA-512" hashValue="ON39YdpmFHfN9f47KpiRvqrKx0V9+erV1CNkpWzYhW/Qyc6aT8rEyCrvauWSYGZK2ia3o7vd3akF07acHAFpOA==" saltValue="yVW9XmDwTqEnmpSGai0KYg==" spinCount="100000" sqref="D7" name="Range1_1_37"/>
  </protectedRanges>
  <conditionalFormatting sqref="F2">
    <cfRule type="top10" dxfId="315" priority="31" rank="1"/>
  </conditionalFormatting>
  <conditionalFormatting sqref="G2">
    <cfRule type="top10" dxfId="314" priority="32" rank="1"/>
  </conditionalFormatting>
  <conditionalFormatting sqref="H2">
    <cfRule type="top10" dxfId="313" priority="33" rank="1"/>
  </conditionalFormatting>
  <conditionalFormatting sqref="I2">
    <cfRule type="top10" dxfId="312" priority="34" rank="1"/>
  </conditionalFormatting>
  <conditionalFormatting sqref="J2">
    <cfRule type="top10" dxfId="311" priority="35" rank="1"/>
  </conditionalFormatting>
  <conditionalFormatting sqref="E2">
    <cfRule type="top10" dxfId="310" priority="36" rank="1"/>
  </conditionalFormatting>
  <conditionalFormatting sqref="F3">
    <cfRule type="top10" dxfId="309" priority="25" rank="1"/>
  </conditionalFormatting>
  <conditionalFormatting sqref="G3">
    <cfRule type="top10" dxfId="308" priority="26" rank="1"/>
  </conditionalFormatting>
  <conditionalFormatting sqref="H3">
    <cfRule type="top10" dxfId="307" priority="27" rank="1"/>
  </conditionalFormatting>
  <conditionalFormatting sqref="I3">
    <cfRule type="top10" dxfId="306" priority="28" rank="1"/>
  </conditionalFormatting>
  <conditionalFormatting sqref="J3">
    <cfRule type="top10" dxfId="305" priority="29" rank="1"/>
  </conditionalFormatting>
  <conditionalFormatting sqref="E3">
    <cfRule type="top10" dxfId="304" priority="30" rank="1"/>
  </conditionalFormatting>
  <conditionalFormatting sqref="F4">
    <cfRule type="top10" dxfId="303" priority="19" rank="1"/>
  </conditionalFormatting>
  <conditionalFormatting sqref="G4">
    <cfRule type="top10" dxfId="302" priority="20" rank="1"/>
  </conditionalFormatting>
  <conditionalFormatting sqref="H4">
    <cfRule type="top10" dxfId="301" priority="21" rank="1"/>
  </conditionalFormatting>
  <conditionalFormatting sqref="I4">
    <cfRule type="top10" dxfId="300" priority="22" rank="1"/>
  </conditionalFormatting>
  <conditionalFormatting sqref="J4">
    <cfRule type="top10" dxfId="299" priority="23" rank="1"/>
  </conditionalFormatting>
  <conditionalFormatting sqref="E4">
    <cfRule type="top10" dxfId="298" priority="24" rank="1"/>
  </conditionalFormatting>
  <conditionalFormatting sqref="F5">
    <cfRule type="top10" dxfId="297" priority="13" rank="1"/>
  </conditionalFormatting>
  <conditionalFormatting sqref="G5">
    <cfRule type="top10" dxfId="296" priority="14" rank="1"/>
  </conditionalFormatting>
  <conditionalFormatting sqref="H5">
    <cfRule type="top10" dxfId="295" priority="15" rank="1"/>
  </conditionalFormatting>
  <conditionalFormatting sqref="I5">
    <cfRule type="top10" dxfId="294" priority="16" rank="1"/>
  </conditionalFormatting>
  <conditionalFormatting sqref="J5">
    <cfRule type="top10" dxfId="293" priority="17" rank="1"/>
  </conditionalFormatting>
  <conditionalFormatting sqref="E5">
    <cfRule type="top10" dxfId="292" priority="18" rank="1"/>
  </conditionalFormatting>
  <conditionalFormatting sqref="F6">
    <cfRule type="top10" dxfId="291" priority="7" rank="1"/>
  </conditionalFormatting>
  <conditionalFormatting sqref="G6">
    <cfRule type="top10" dxfId="290" priority="8" rank="1"/>
  </conditionalFormatting>
  <conditionalFormatting sqref="H6">
    <cfRule type="top10" dxfId="289" priority="9" rank="1"/>
  </conditionalFormatting>
  <conditionalFormatting sqref="I6">
    <cfRule type="top10" dxfId="288" priority="10" rank="1"/>
  </conditionalFormatting>
  <conditionalFormatting sqref="J6">
    <cfRule type="top10" dxfId="287" priority="11" rank="1"/>
  </conditionalFormatting>
  <conditionalFormatting sqref="E6">
    <cfRule type="top10" dxfId="286" priority="12" rank="1"/>
  </conditionalFormatting>
  <conditionalFormatting sqref="F7">
    <cfRule type="top10" dxfId="5" priority="1" rank="1"/>
  </conditionalFormatting>
  <conditionalFormatting sqref="G7">
    <cfRule type="top10" dxfId="4" priority="2" rank="1"/>
  </conditionalFormatting>
  <conditionalFormatting sqref="H7">
    <cfRule type="top10" dxfId="3" priority="3" rank="1"/>
  </conditionalFormatting>
  <conditionalFormatting sqref="I7">
    <cfRule type="top10" dxfId="2" priority="4" rank="1"/>
  </conditionalFormatting>
  <conditionalFormatting sqref="J7">
    <cfRule type="top10" dxfId="1" priority="5" rank="1"/>
  </conditionalFormatting>
  <conditionalFormatting sqref="E7">
    <cfRule type="top10" dxfId="0" priority="6" rank="1"/>
  </conditionalFormatting>
  <hyperlinks>
    <hyperlink ref="Q1" location="'Kentucky Rankings'!A1" display="Back to Ranking" xr:uid="{1EC84354-4900-4D8A-9C60-8F5688AC3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B53FE0-ED23-4D97-8C1F-EB49C088A3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4319-C509-414D-86B1-46FE548C8AA9}">
  <sheetPr codeName="Sheet29"/>
  <dimension ref="A1:Q9"/>
  <sheetViews>
    <sheetView workbookViewId="0">
      <selection activeCell="A6" sqref="A6:O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29</v>
      </c>
      <c r="B2" s="20" t="s">
        <v>30</v>
      </c>
      <c r="C2" s="21">
        <v>44275</v>
      </c>
      <c r="D2" s="22" t="s">
        <v>28</v>
      </c>
      <c r="E2" s="23">
        <v>191.001</v>
      </c>
      <c r="F2" s="23">
        <v>193</v>
      </c>
      <c r="G2" s="23">
        <v>188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9</v>
      </c>
      <c r="O2" s="27">
        <f>SUM(M2+N2)</f>
        <v>198.75</v>
      </c>
    </row>
    <row r="3" spans="1:17" x14ac:dyDescent="0.25">
      <c r="A3" s="19" t="s">
        <v>29</v>
      </c>
      <c r="B3" s="20" t="s">
        <v>30</v>
      </c>
      <c r="C3" s="21">
        <v>44336</v>
      </c>
      <c r="D3" s="22" t="s">
        <v>28</v>
      </c>
      <c r="E3" s="23">
        <v>191</v>
      </c>
      <c r="F3" s="23">
        <v>192</v>
      </c>
      <c r="G3" s="23">
        <v>193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4" spans="1:17" x14ac:dyDescent="0.25">
      <c r="A4" s="19" t="s">
        <v>29</v>
      </c>
      <c r="B4" s="20" t="s">
        <v>30</v>
      </c>
      <c r="C4" s="21">
        <v>44359</v>
      </c>
      <c r="D4" s="22" t="s">
        <v>28</v>
      </c>
      <c r="E4" s="23">
        <v>191</v>
      </c>
      <c r="F4" s="23">
        <v>193</v>
      </c>
      <c r="G4" s="23">
        <v>193</v>
      </c>
      <c r="H4" s="23">
        <v>195</v>
      </c>
      <c r="I4" s="23"/>
      <c r="J4" s="23"/>
      <c r="K4" s="24">
        <v>4</v>
      </c>
      <c r="L4" s="24">
        <v>772</v>
      </c>
      <c r="M4" s="25">
        <v>193</v>
      </c>
      <c r="N4" s="26">
        <v>6</v>
      </c>
      <c r="O4" s="27">
        <v>199</v>
      </c>
    </row>
    <row r="5" spans="1:17" x14ac:dyDescent="0.25">
      <c r="A5" s="19" t="s">
        <v>48</v>
      </c>
      <c r="B5" s="20" t="s">
        <v>30</v>
      </c>
      <c r="C5" s="21">
        <v>44364</v>
      </c>
      <c r="D5" s="22" t="s">
        <v>28</v>
      </c>
      <c r="E5" s="23">
        <v>191</v>
      </c>
      <c r="F5" s="23">
        <v>188</v>
      </c>
      <c r="G5" s="23">
        <v>196</v>
      </c>
      <c r="H5" s="23"/>
      <c r="I5" s="23"/>
      <c r="J5" s="23"/>
      <c r="K5" s="24">
        <v>3</v>
      </c>
      <c r="L5" s="24">
        <v>575</v>
      </c>
      <c r="M5" s="25">
        <v>191.66666666666666</v>
      </c>
      <c r="N5" s="26">
        <v>6</v>
      </c>
      <c r="O5" s="27">
        <v>197.66666666666666</v>
      </c>
    </row>
    <row r="6" spans="1:17" x14ac:dyDescent="0.25">
      <c r="A6" s="19" t="s">
        <v>29</v>
      </c>
      <c r="B6" s="20" t="s">
        <v>30</v>
      </c>
      <c r="C6" s="21">
        <v>44384</v>
      </c>
      <c r="D6" s="22" t="s">
        <v>28</v>
      </c>
      <c r="E6" s="23">
        <v>186</v>
      </c>
      <c r="F6" s="23">
        <v>189</v>
      </c>
      <c r="G6" s="23">
        <v>186</v>
      </c>
      <c r="H6" s="23"/>
      <c r="I6" s="23"/>
      <c r="J6" s="23"/>
      <c r="K6" s="24">
        <v>3</v>
      </c>
      <c r="L6" s="24">
        <v>561</v>
      </c>
      <c r="M6" s="25">
        <v>187</v>
      </c>
      <c r="N6" s="26">
        <v>2</v>
      </c>
      <c r="O6" s="27">
        <v>189</v>
      </c>
    </row>
    <row r="9" spans="1:17" x14ac:dyDescent="0.25">
      <c r="K9" s="7">
        <f>SUM(K2:K8)</f>
        <v>17</v>
      </c>
      <c r="L9" s="7">
        <f>SUM(L2:L8)</f>
        <v>3243</v>
      </c>
      <c r="M9" s="13">
        <f>SUM(L9/K9)</f>
        <v>190.76470588235293</v>
      </c>
      <c r="N9" s="7">
        <f>SUM(N2:N8)</f>
        <v>34</v>
      </c>
      <c r="O9" s="13">
        <f>SUM(M9+N9)</f>
        <v>224.76470588235293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6"/>
    <protectedRange algorithmName="SHA-512" hashValue="ON39YdpmFHfN9f47KpiRvqrKx0V9+erV1CNkpWzYhW/Qyc6aT8rEyCrvauWSYGZK2ia3o7vd3akF07acHAFpOA==" saltValue="yVW9XmDwTqEnmpSGai0KYg==" spinCount="100000" sqref="D2" name="Range1_1_43"/>
    <protectedRange algorithmName="SHA-512" hashValue="ON39YdpmFHfN9f47KpiRvqrKx0V9+erV1CNkpWzYhW/Qyc6aT8rEyCrvauWSYGZK2ia3o7vd3akF07acHAFpOA==" saltValue="yVW9XmDwTqEnmpSGai0KYg==" spinCount="100000" sqref="E2:H2" name="Range1_3_13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27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35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4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2"/>
  </protectedRanges>
  <conditionalFormatting sqref="F2">
    <cfRule type="top10" dxfId="285" priority="30" rank="1"/>
  </conditionalFormatting>
  <conditionalFormatting sqref="G2">
    <cfRule type="top10" dxfId="284" priority="29" rank="1"/>
  </conditionalFormatting>
  <conditionalFormatting sqref="H2">
    <cfRule type="top10" dxfId="283" priority="28" rank="1"/>
  </conditionalFormatting>
  <conditionalFormatting sqref="I2">
    <cfRule type="top10" dxfId="282" priority="26" rank="1"/>
  </conditionalFormatting>
  <conditionalFormatting sqref="J2">
    <cfRule type="top10" dxfId="281" priority="27" rank="1"/>
  </conditionalFormatting>
  <conditionalFormatting sqref="E2">
    <cfRule type="top10" dxfId="280" priority="31" rank="1"/>
  </conditionalFormatting>
  <conditionalFormatting sqref="F3">
    <cfRule type="top10" dxfId="279" priority="24" rank="1"/>
  </conditionalFormatting>
  <conditionalFormatting sqref="G3">
    <cfRule type="top10" dxfId="278" priority="23" rank="1"/>
  </conditionalFormatting>
  <conditionalFormatting sqref="H3">
    <cfRule type="top10" dxfId="277" priority="22" rank="1"/>
  </conditionalFormatting>
  <conditionalFormatting sqref="I3">
    <cfRule type="top10" dxfId="276" priority="20" rank="1"/>
  </conditionalFormatting>
  <conditionalFormatting sqref="J3">
    <cfRule type="top10" dxfId="275" priority="21" rank="1"/>
  </conditionalFormatting>
  <conditionalFormatting sqref="E3">
    <cfRule type="top10" dxfId="274" priority="25" rank="1"/>
  </conditionalFormatting>
  <conditionalFormatting sqref="F4">
    <cfRule type="top10" dxfId="273" priority="18" rank="1"/>
  </conditionalFormatting>
  <conditionalFormatting sqref="G4">
    <cfRule type="top10" dxfId="272" priority="17" rank="1"/>
  </conditionalFormatting>
  <conditionalFormatting sqref="H4">
    <cfRule type="top10" dxfId="271" priority="16" rank="1"/>
  </conditionalFormatting>
  <conditionalFormatting sqref="I4">
    <cfRule type="top10" dxfId="270" priority="14" rank="1"/>
  </conditionalFormatting>
  <conditionalFormatting sqref="J4">
    <cfRule type="top10" dxfId="269" priority="15" rank="1"/>
  </conditionalFormatting>
  <conditionalFormatting sqref="E4">
    <cfRule type="top10" dxfId="268" priority="19" rank="1"/>
  </conditionalFormatting>
  <conditionalFormatting sqref="F5">
    <cfRule type="top10" dxfId="267" priority="11" rank="1"/>
  </conditionalFormatting>
  <conditionalFormatting sqref="I5">
    <cfRule type="top10" dxfId="266" priority="8" rank="1"/>
    <cfRule type="top10" dxfId="265" priority="13" rank="1"/>
  </conditionalFormatting>
  <conditionalFormatting sqref="E5">
    <cfRule type="top10" dxfId="264" priority="12" rank="1"/>
  </conditionalFormatting>
  <conditionalFormatting sqref="G5">
    <cfRule type="top10" dxfId="263" priority="10" rank="1"/>
  </conditionalFormatting>
  <conditionalFormatting sqref="H5">
    <cfRule type="top10" dxfId="262" priority="9" rank="1"/>
  </conditionalFormatting>
  <conditionalFormatting sqref="J5">
    <cfRule type="top10" dxfId="261" priority="7" rank="1"/>
  </conditionalFormatting>
  <conditionalFormatting sqref="F6">
    <cfRule type="top10" dxfId="260" priority="5" rank="1"/>
  </conditionalFormatting>
  <conditionalFormatting sqref="G6">
    <cfRule type="top10" dxfId="259" priority="4" rank="1"/>
  </conditionalFormatting>
  <conditionalFormatting sqref="H6">
    <cfRule type="top10" dxfId="258" priority="3" rank="1"/>
  </conditionalFormatting>
  <conditionalFormatting sqref="I6">
    <cfRule type="top10" dxfId="257" priority="1" rank="1"/>
  </conditionalFormatting>
  <conditionalFormatting sqref="J6">
    <cfRule type="top10" dxfId="256" priority="2" rank="1"/>
  </conditionalFormatting>
  <conditionalFormatting sqref="E6">
    <cfRule type="top10" dxfId="255" priority="6" rank="1"/>
  </conditionalFormatting>
  <hyperlinks>
    <hyperlink ref="Q1" location="'Kentucky Rankings'!A1" display="Back to Ranking" xr:uid="{954D5FB1-CF35-4B9F-BFE1-03B89DA4A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291F3-EA48-4CD0-AD02-69A02E0480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F3AE-DC95-482C-A6F3-93C0CAB3BCC7}">
  <sheetPr codeName="Sheet30"/>
  <dimension ref="A1:AD13"/>
  <sheetViews>
    <sheetView workbookViewId="0">
      <selection activeCell="A11" sqref="A11:O1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48</v>
      </c>
      <c r="B2" s="20" t="s">
        <v>34</v>
      </c>
      <c r="C2" s="21">
        <v>44304</v>
      </c>
      <c r="D2" s="22" t="s">
        <v>49</v>
      </c>
      <c r="E2" s="23">
        <v>200</v>
      </c>
      <c r="F2" s="23">
        <v>200</v>
      </c>
      <c r="G2" s="23">
        <v>199</v>
      </c>
      <c r="H2" s="23">
        <v>199.001</v>
      </c>
      <c r="I2" s="23"/>
      <c r="J2" s="23"/>
      <c r="K2" s="24">
        <v>4</v>
      </c>
      <c r="L2" s="24">
        <v>798.00099999999998</v>
      </c>
      <c r="M2" s="25">
        <v>199.50024999999999</v>
      </c>
      <c r="N2" s="26">
        <v>13</v>
      </c>
      <c r="O2" s="27">
        <v>212.50024999999999</v>
      </c>
    </row>
    <row r="3" spans="1:30" x14ac:dyDescent="0.25">
      <c r="A3" s="19" t="s">
        <v>48</v>
      </c>
      <c r="B3" s="20" t="s">
        <v>34</v>
      </c>
      <c r="C3" s="21">
        <v>44314</v>
      </c>
      <c r="D3" s="22" t="s">
        <v>49</v>
      </c>
      <c r="E3" s="23">
        <v>195</v>
      </c>
      <c r="F3" s="23">
        <v>199.00200000000001</v>
      </c>
      <c r="G3" s="23">
        <v>198</v>
      </c>
      <c r="H3" s="23">
        <v>198</v>
      </c>
      <c r="I3" s="23"/>
      <c r="J3" s="23"/>
      <c r="K3" s="24">
        <v>4</v>
      </c>
      <c r="L3" s="24">
        <v>790.00199999999995</v>
      </c>
      <c r="M3" s="25">
        <v>197.50049999999999</v>
      </c>
      <c r="N3" s="26">
        <v>6</v>
      </c>
      <c r="O3" s="27">
        <v>203.50049999999999</v>
      </c>
    </row>
    <row r="4" spans="1:30" x14ac:dyDescent="0.25">
      <c r="A4" s="19" t="s">
        <v>48</v>
      </c>
      <c r="B4" s="20" t="s">
        <v>34</v>
      </c>
      <c r="C4" s="21">
        <v>44332</v>
      </c>
      <c r="D4" s="22" t="s">
        <v>49</v>
      </c>
      <c r="E4" s="23">
        <v>196</v>
      </c>
      <c r="F4" s="23">
        <v>191</v>
      </c>
      <c r="G4" s="23">
        <v>194</v>
      </c>
      <c r="H4" s="23">
        <v>195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  <c r="AB4" s="12"/>
      <c r="AD4" s="12"/>
    </row>
    <row r="5" spans="1:30" x14ac:dyDescent="0.25">
      <c r="A5" s="19" t="s">
        <v>48</v>
      </c>
      <c r="B5" s="20" t="s">
        <v>34</v>
      </c>
      <c r="C5" s="21">
        <v>44342</v>
      </c>
      <c r="D5" s="22" t="s">
        <v>49</v>
      </c>
      <c r="E5" s="23">
        <v>197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  <c r="AB5" s="12"/>
      <c r="AD5" s="12"/>
    </row>
    <row r="6" spans="1:30" x14ac:dyDescent="0.25">
      <c r="A6" s="19" t="s">
        <v>48</v>
      </c>
      <c r="B6" s="20" t="s">
        <v>34</v>
      </c>
      <c r="C6" s="21">
        <v>44353</v>
      </c>
      <c r="D6" s="22" t="s">
        <v>49</v>
      </c>
      <c r="E6" s="23">
        <v>198</v>
      </c>
      <c r="F6" s="23">
        <v>199</v>
      </c>
      <c r="G6" s="23">
        <v>198.001</v>
      </c>
      <c r="H6" s="23">
        <v>196</v>
      </c>
      <c r="I6" s="23">
        <v>198</v>
      </c>
      <c r="J6" s="23">
        <v>198</v>
      </c>
      <c r="K6" s="24">
        <v>6</v>
      </c>
      <c r="L6" s="24">
        <v>1187.001</v>
      </c>
      <c r="M6" s="25">
        <v>197.83349999999999</v>
      </c>
      <c r="N6" s="26">
        <v>16</v>
      </c>
      <c r="O6" s="27">
        <v>213.83349999999999</v>
      </c>
    </row>
    <row r="7" spans="1:30" x14ac:dyDescent="0.25">
      <c r="A7" s="19" t="s">
        <v>48</v>
      </c>
      <c r="B7" s="20" t="s">
        <v>34</v>
      </c>
      <c r="C7" s="21">
        <v>44366</v>
      </c>
      <c r="D7" s="22" t="s">
        <v>58</v>
      </c>
      <c r="E7" s="23">
        <v>199</v>
      </c>
      <c r="F7" s="23">
        <v>198.001</v>
      </c>
      <c r="G7" s="23">
        <v>199</v>
      </c>
      <c r="H7" s="23">
        <v>197</v>
      </c>
      <c r="I7" s="23"/>
      <c r="J7" s="23"/>
      <c r="K7" s="24">
        <v>4</v>
      </c>
      <c r="L7" s="24">
        <v>793.00099999999998</v>
      </c>
      <c r="M7" s="25">
        <v>198.25024999999999</v>
      </c>
      <c r="N7" s="26">
        <v>13</v>
      </c>
      <c r="O7" s="27">
        <v>211.25024999999999</v>
      </c>
    </row>
    <row r="8" spans="1:30" x14ac:dyDescent="0.25">
      <c r="A8" s="19" t="s">
        <v>48</v>
      </c>
      <c r="B8" s="20" t="s">
        <v>34</v>
      </c>
      <c r="C8" s="21">
        <v>44370</v>
      </c>
      <c r="D8" s="22" t="s">
        <v>49</v>
      </c>
      <c r="E8" s="23">
        <v>194</v>
      </c>
      <c r="F8" s="23">
        <v>195</v>
      </c>
      <c r="G8" s="23">
        <v>197</v>
      </c>
      <c r="H8" s="23">
        <v>198</v>
      </c>
      <c r="I8" s="23"/>
      <c r="J8" s="23"/>
      <c r="K8" s="24">
        <v>4</v>
      </c>
      <c r="L8" s="24">
        <v>784</v>
      </c>
      <c r="M8" s="25">
        <v>196</v>
      </c>
      <c r="N8" s="26">
        <v>5</v>
      </c>
      <c r="O8" s="27">
        <v>201</v>
      </c>
    </row>
    <row r="9" spans="1:30" x14ac:dyDescent="0.25">
      <c r="A9" s="19" t="s">
        <v>48</v>
      </c>
      <c r="B9" s="20" t="s">
        <v>34</v>
      </c>
      <c r="C9" s="21">
        <v>44388</v>
      </c>
      <c r="D9" s="22" t="s">
        <v>49</v>
      </c>
      <c r="E9" s="23">
        <v>199</v>
      </c>
      <c r="F9" s="23">
        <v>198</v>
      </c>
      <c r="G9" s="23">
        <v>199.001</v>
      </c>
      <c r="H9" s="23">
        <v>196</v>
      </c>
      <c r="I9" s="23"/>
      <c r="J9" s="23"/>
      <c r="K9" s="24">
        <v>4</v>
      </c>
      <c r="L9" s="24">
        <v>792.00099999999998</v>
      </c>
      <c r="M9" s="25">
        <v>198.00024999999999</v>
      </c>
      <c r="N9" s="26">
        <v>6</v>
      </c>
      <c r="O9" s="27">
        <v>204.00024999999999</v>
      </c>
    </row>
    <row r="10" spans="1:30" x14ac:dyDescent="0.25">
      <c r="A10" s="19" t="s">
        <v>29</v>
      </c>
      <c r="B10" s="20" t="s">
        <v>34</v>
      </c>
      <c r="C10" s="21">
        <v>44384</v>
      </c>
      <c r="D10" s="22" t="s">
        <v>28</v>
      </c>
      <c r="E10" s="23">
        <v>198.001</v>
      </c>
      <c r="F10" s="23">
        <v>195</v>
      </c>
      <c r="G10" s="23">
        <v>198</v>
      </c>
      <c r="H10" s="23"/>
      <c r="I10" s="23"/>
      <c r="J10" s="23"/>
      <c r="K10" s="24">
        <v>3</v>
      </c>
      <c r="L10" s="24">
        <v>591.00099999999998</v>
      </c>
      <c r="M10" s="25">
        <v>197.00033333333332</v>
      </c>
      <c r="N10" s="26">
        <v>9</v>
      </c>
      <c r="O10" s="27">
        <v>206.00033333333332</v>
      </c>
    </row>
    <row r="11" spans="1:30" x14ac:dyDescent="0.25">
      <c r="A11" s="19" t="s">
        <v>48</v>
      </c>
      <c r="B11" s="20" t="s">
        <v>34</v>
      </c>
      <c r="C11" s="21">
        <v>44394</v>
      </c>
      <c r="D11" s="22" t="s">
        <v>58</v>
      </c>
      <c r="E11" s="23">
        <v>198.001</v>
      </c>
      <c r="F11" s="23">
        <v>195</v>
      </c>
      <c r="G11" s="23">
        <v>199</v>
      </c>
      <c r="H11" s="23">
        <v>197</v>
      </c>
      <c r="I11" s="23"/>
      <c r="J11" s="23"/>
      <c r="K11" s="24">
        <v>4</v>
      </c>
      <c r="L11" s="24">
        <v>789.00099999999998</v>
      </c>
      <c r="M11" s="25">
        <v>197.25024999999999</v>
      </c>
      <c r="N11" s="26">
        <v>9</v>
      </c>
      <c r="O11" s="27">
        <v>206.25024999999999</v>
      </c>
    </row>
    <row r="12" spans="1:30" x14ac:dyDescent="0.25">
      <c r="A12" s="36"/>
      <c r="B12" s="28"/>
      <c r="C12" s="37"/>
      <c r="D12" s="38"/>
      <c r="E12" s="39"/>
      <c r="F12" s="39"/>
      <c r="G12" s="39"/>
      <c r="H12" s="39"/>
      <c r="I12" s="39"/>
      <c r="J12" s="39"/>
      <c r="K12" s="40"/>
      <c r="L12" s="40"/>
      <c r="M12" s="41"/>
      <c r="N12" s="42"/>
      <c r="O12" s="43"/>
    </row>
    <row r="13" spans="1:30" x14ac:dyDescent="0.25">
      <c r="K13" s="7">
        <f>SUM(K2:K12)</f>
        <v>41</v>
      </c>
      <c r="L13" s="7">
        <f>SUM(L2:L12)</f>
        <v>8086.0080000000007</v>
      </c>
      <c r="M13" s="13">
        <f>SUM(L13/K13)</f>
        <v>197.21970731707319</v>
      </c>
      <c r="N13" s="7">
        <f>SUM(N2:N12)</f>
        <v>81</v>
      </c>
      <c r="O13" s="13">
        <f>SUM(M13+N13)</f>
        <v>278.21970731707319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 I12:J12 B12:C12" name="Range1_12"/>
    <protectedRange algorithmName="SHA-512" hashValue="ON39YdpmFHfN9f47KpiRvqrKx0V9+erV1CNkpWzYhW/Qyc6aT8rEyCrvauWSYGZK2ia3o7vd3akF07acHAFpOA==" saltValue="yVW9XmDwTqEnmpSGai0KYg==" spinCount="100000" sqref="D4 D12" name="Range1_1_7"/>
    <protectedRange algorithmName="SHA-512" hashValue="ON39YdpmFHfN9f47KpiRvqrKx0V9+erV1CNkpWzYhW/Qyc6aT8rEyCrvauWSYGZK2ia3o7vd3akF07acHAFpOA==" saltValue="yVW9XmDwTqEnmpSGai0KYg==" spinCount="100000" sqref="E4:H4 E12:H12" name="Range1_3_3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2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29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13"/>
  </protectedRanges>
  <conditionalFormatting sqref="F2">
    <cfRule type="top10" dxfId="254" priority="67" rank="1"/>
  </conditionalFormatting>
  <conditionalFormatting sqref="I2">
    <cfRule type="top10" dxfId="253" priority="64" rank="1"/>
    <cfRule type="top10" dxfId="252" priority="69" rank="1"/>
  </conditionalFormatting>
  <conditionalFormatting sqref="E2">
    <cfRule type="top10" dxfId="251" priority="68" rank="1"/>
  </conditionalFormatting>
  <conditionalFormatting sqref="G2">
    <cfRule type="top10" dxfId="250" priority="66" rank="1"/>
  </conditionalFormatting>
  <conditionalFormatting sqref="H2">
    <cfRule type="top10" dxfId="249" priority="65" rank="1"/>
  </conditionalFormatting>
  <conditionalFormatting sqref="J2">
    <cfRule type="top10" dxfId="248" priority="63" rank="1"/>
  </conditionalFormatting>
  <conditionalFormatting sqref="F3">
    <cfRule type="top10" dxfId="247" priority="60" rank="1"/>
  </conditionalFormatting>
  <conditionalFormatting sqref="I3">
    <cfRule type="top10" dxfId="246" priority="57" rank="1"/>
    <cfRule type="top10" dxfId="245" priority="62" rank="1"/>
  </conditionalFormatting>
  <conditionalFormatting sqref="E3">
    <cfRule type="top10" dxfId="244" priority="61" rank="1"/>
  </conditionalFormatting>
  <conditionalFormatting sqref="G3">
    <cfRule type="top10" dxfId="243" priority="59" rank="1"/>
  </conditionalFormatting>
  <conditionalFormatting sqref="H3">
    <cfRule type="top10" dxfId="242" priority="58" rank="1"/>
  </conditionalFormatting>
  <conditionalFormatting sqref="J3">
    <cfRule type="top10" dxfId="241" priority="56" rank="1"/>
  </conditionalFormatting>
  <conditionalFormatting sqref="F12 F4">
    <cfRule type="top10" dxfId="240" priority="84" rank="1"/>
  </conditionalFormatting>
  <conditionalFormatting sqref="I12 I4">
    <cfRule type="top10" dxfId="239" priority="86" rank="1"/>
    <cfRule type="top10" dxfId="238" priority="87" rank="1"/>
  </conditionalFormatting>
  <conditionalFormatting sqref="E12 E4">
    <cfRule type="top10" dxfId="237" priority="90" rank="1"/>
  </conditionalFormatting>
  <conditionalFormatting sqref="G12 G4">
    <cfRule type="top10" dxfId="236" priority="92" rank="1"/>
  </conditionalFormatting>
  <conditionalFormatting sqref="H12 H4">
    <cfRule type="top10" dxfId="235" priority="94" rank="1"/>
  </conditionalFormatting>
  <conditionalFormatting sqref="J12 J4">
    <cfRule type="top10" dxfId="234" priority="96" rank="1"/>
  </conditionalFormatting>
  <conditionalFormatting sqref="F5">
    <cfRule type="top10" dxfId="233" priority="46" rank="1"/>
  </conditionalFormatting>
  <conditionalFormatting sqref="I5">
    <cfRule type="top10" dxfId="232" priority="43" rank="1"/>
    <cfRule type="top10" dxfId="231" priority="48" rank="1"/>
  </conditionalFormatting>
  <conditionalFormatting sqref="E5">
    <cfRule type="top10" dxfId="230" priority="47" rank="1"/>
  </conditionalFormatting>
  <conditionalFormatting sqref="G5">
    <cfRule type="top10" dxfId="229" priority="45" rank="1"/>
  </conditionalFormatting>
  <conditionalFormatting sqref="H5">
    <cfRule type="top10" dxfId="228" priority="44" rank="1"/>
  </conditionalFormatting>
  <conditionalFormatting sqref="J5">
    <cfRule type="top10" dxfId="227" priority="42" rank="1"/>
  </conditionalFormatting>
  <conditionalFormatting sqref="F6">
    <cfRule type="top10" dxfId="226" priority="39" rank="1"/>
  </conditionalFormatting>
  <conditionalFormatting sqref="I6">
    <cfRule type="top10" dxfId="225" priority="36" rank="1"/>
    <cfRule type="top10" dxfId="224" priority="41" rank="1"/>
  </conditionalFormatting>
  <conditionalFormatting sqref="E6">
    <cfRule type="top10" dxfId="223" priority="40" rank="1"/>
  </conditionalFormatting>
  <conditionalFormatting sqref="G6">
    <cfRule type="top10" dxfId="222" priority="38" rank="1"/>
  </conditionalFormatting>
  <conditionalFormatting sqref="H6">
    <cfRule type="top10" dxfId="221" priority="37" rank="1"/>
  </conditionalFormatting>
  <conditionalFormatting sqref="J6">
    <cfRule type="top10" dxfId="220" priority="35" rank="1"/>
  </conditionalFormatting>
  <conditionalFormatting sqref="F7">
    <cfRule type="top10" dxfId="219" priority="32" rank="1"/>
  </conditionalFormatting>
  <conditionalFormatting sqref="I7">
    <cfRule type="top10" dxfId="218" priority="29" rank="1"/>
    <cfRule type="top10" dxfId="217" priority="34" rank="1"/>
  </conditionalFormatting>
  <conditionalFormatting sqref="E7">
    <cfRule type="top10" dxfId="216" priority="33" rank="1"/>
  </conditionalFormatting>
  <conditionalFormatting sqref="G7">
    <cfRule type="top10" dxfId="215" priority="31" rank="1"/>
  </conditionalFormatting>
  <conditionalFormatting sqref="H7">
    <cfRule type="top10" dxfId="214" priority="30" rank="1"/>
  </conditionalFormatting>
  <conditionalFormatting sqref="J7">
    <cfRule type="top10" dxfId="213" priority="28" rank="1"/>
  </conditionalFormatting>
  <conditionalFormatting sqref="F8">
    <cfRule type="top10" dxfId="212" priority="25" rank="1"/>
  </conditionalFormatting>
  <conditionalFormatting sqref="I8">
    <cfRule type="top10" dxfId="211" priority="22" rank="1"/>
    <cfRule type="top10" dxfId="210" priority="27" rank="1"/>
  </conditionalFormatting>
  <conditionalFormatting sqref="E8">
    <cfRule type="top10" dxfId="209" priority="26" rank="1"/>
  </conditionalFormatting>
  <conditionalFormatting sqref="G8">
    <cfRule type="top10" dxfId="208" priority="24" rank="1"/>
  </conditionalFormatting>
  <conditionalFormatting sqref="H8">
    <cfRule type="top10" dxfId="207" priority="23" rank="1"/>
  </conditionalFormatting>
  <conditionalFormatting sqref="J8">
    <cfRule type="top10" dxfId="206" priority="21" rank="1"/>
  </conditionalFormatting>
  <conditionalFormatting sqref="F9">
    <cfRule type="top10" dxfId="205" priority="18" rank="1"/>
  </conditionalFormatting>
  <conditionalFormatting sqref="I9">
    <cfRule type="top10" dxfId="204" priority="15" rank="1"/>
    <cfRule type="top10" dxfId="203" priority="20" rank="1"/>
  </conditionalFormatting>
  <conditionalFormatting sqref="E9">
    <cfRule type="top10" dxfId="202" priority="19" rank="1"/>
  </conditionalFormatting>
  <conditionalFormatting sqref="G9">
    <cfRule type="top10" dxfId="201" priority="17" rank="1"/>
  </conditionalFormatting>
  <conditionalFormatting sqref="H9">
    <cfRule type="top10" dxfId="200" priority="16" rank="1"/>
  </conditionalFormatting>
  <conditionalFormatting sqref="J9">
    <cfRule type="top10" dxfId="199" priority="14" rank="1"/>
  </conditionalFormatting>
  <conditionalFormatting sqref="F10">
    <cfRule type="top10" dxfId="198" priority="12" rank="1"/>
  </conditionalFormatting>
  <conditionalFormatting sqref="G10">
    <cfRule type="top10" dxfId="197" priority="11" rank="1"/>
  </conditionalFormatting>
  <conditionalFormatting sqref="H10">
    <cfRule type="top10" dxfId="196" priority="10" rank="1"/>
  </conditionalFormatting>
  <conditionalFormatting sqref="I10">
    <cfRule type="top10" dxfId="195" priority="8" rank="1"/>
  </conditionalFormatting>
  <conditionalFormatting sqref="J10">
    <cfRule type="top10" dxfId="194" priority="9" rank="1"/>
  </conditionalFormatting>
  <conditionalFormatting sqref="E10">
    <cfRule type="top10" dxfId="193" priority="13" rank="1"/>
  </conditionalFormatting>
  <conditionalFormatting sqref="F11">
    <cfRule type="top10" dxfId="192" priority="1" rank="1"/>
  </conditionalFormatting>
  <conditionalFormatting sqref="I11">
    <cfRule type="top10" dxfId="191" priority="2" rank="1"/>
    <cfRule type="top10" dxfId="190" priority="3" rank="1"/>
  </conditionalFormatting>
  <conditionalFormatting sqref="E11">
    <cfRule type="top10" dxfId="189" priority="4" rank="1"/>
  </conditionalFormatting>
  <conditionalFormatting sqref="G11">
    <cfRule type="top10" dxfId="188" priority="5" rank="1"/>
  </conditionalFormatting>
  <conditionalFormatting sqref="H11">
    <cfRule type="top10" dxfId="187" priority="6" rank="1"/>
  </conditionalFormatting>
  <conditionalFormatting sqref="J11">
    <cfRule type="top10" dxfId="186" priority="7" rank="1"/>
  </conditionalFormatting>
  <hyperlinks>
    <hyperlink ref="Q1" location="'Kentucky Rankings'!A1" display="Back to Ranking" xr:uid="{2E317057-7065-44EE-A88E-0E6D4C2D76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12EC29-8BFA-421C-B541-69187E4E8B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EA0A-759D-45E2-B76B-69C0C1692C7D}">
  <dimension ref="A1:Q7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56</v>
      </c>
      <c r="B2" s="20" t="s">
        <v>74</v>
      </c>
      <c r="C2" s="21">
        <v>44336</v>
      </c>
      <c r="D2" s="22" t="s">
        <v>28</v>
      </c>
      <c r="E2" s="23">
        <v>197</v>
      </c>
      <c r="F2" s="23">
        <v>187</v>
      </c>
      <c r="G2" s="23">
        <v>188</v>
      </c>
      <c r="H2" s="23"/>
      <c r="I2" s="23"/>
      <c r="J2" s="23"/>
      <c r="K2" s="24">
        <v>3</v>
      </c>
      <c r="L2" s="24">
        <v>572</v>
      </c>
      <c r="M2" s="25">
        <v>190.66666666666666</v>
      </c>
      <c r="N2" s="26">
        <v>11</v>
      </c>
      <c r="O2" s="27">
        <v>201.66666666666666</v>
      </c>
    </row>
    <row r="3" spans="1:17" x14ac:dyDescent="0.25">
      <c r="A3" s="19" t="s">
        <v>56</v>
      </c>
      <c r="B3" s="20" t="s">
        <v>74</v>
      </c>
      <c r="C3" s="21">
        <v>44359</v>
      </c>
      <c r="D3" s="22" t="s">
        <v>28</v>
      </c>
      <c r="E3" s="23">
        <v>187</v>
      </c>
      <c r="F3" s="23">
        <v>183</v>
      </c>
      <c r="G3" s="23">
        <v>186</v>
      </c>
      <c r="H3" s="23">
        <v>184</v>
      </c>
      <c r="I3" s="23"/>
      <c r="J3" s="23"/>
      <c r="K3" s="24">
        <v>4</v>
      </c>
      <c r="L3" s="24">
        <v>740</v>
      </c>
      <c r="M3" s="25">
        <v>185</v>
      </c>
      <c r="N3" s="26">
        <v>5</v>
      </c>
      <c r="O3" s="27">
        <v>190</v>
      </c>
    </row>
    <row r="4" spans="1:17" x14ac:dyDescent="0.25">
      <c r="A4" s="19" t="s">
        <v>56</v>
      </c>
      <c r="B4" s="20" t="s">
        <v>74</v>
      </c>
      <c r="C4" s="21">
        <v>44364</v>
      </c>
      <c r="D4" s="22" t="s">
        <v>28</v>
      </c>
      <c r="E4" s="23">
        <v>182</v>
      </c>
      <c r="F4" s="23">
        <v>183</v>
      </c>
      <c r="G4" s="23">
        <v>184</v>
      </c>
      <c r="H4" s="23"/>
      <c r="I4" s="23"/>
      <c r="J4" s="23"/>
      <c r="K4" s="24">
        <v>3</v>
      </c>
      <c r="L4" s="24">
        <v>549</v>
      </c>
      <c r="M4" s="25">
        <v>183</v>
      </c>
      <c r="N4" s="26">
        <v>5</v>
      </c>
      <c r="O4" s="27">
        <v>188</v>
      </c>
    </row>
    <row r="5" spans="1:17" x14ac:dyDescent="0.25">
      <c r="A5" s="19" t="s">
        <v>56</v>
      </c>
      <c r="B5" s="20" t="s">
        <v>74</v>
      </c>
      <c r="C5" s="21">
        <v>44384</v>
      </c>
      <c r="D5" s="22" t="s">
        <v>28</v>
      </c>
      <c r="E5" s="23">
        <v>189</v>
      </c>
      <c r="F5" s="23">
        <v>186</v>
      </c>
      <c r="G5" s="23">
        <v>185</v>
      </c>
      <c r="H5" s="23"/>
      <c r="I5" s="23"/>
      <c r="J5" s="23"/>
      <c r="K5" s="24">
        <v>3</v>
      </c>
      <c r="L5" s="24">
        <v>560</v>
      </c>
      <c r="M5" s="25">
        <v>186.66666666666666</v>
      </c>
      <c r="N5" s="26">
        <v>5</v>
      </c>
      <c r="O5" s="27">
        <v>191.66666666666666</v>
      </c>
    </row>
    <row r="7" spans="1:17" x14ac:dyDescent="0.25">
      <c r="K7" s="7">
        <f>SUM(K2:K6)</f>
        <v>13</v>
      </c>
      <c r="L7" s="7">
        <f>SUM(L2:L6)</f>
        <v>2421</v>
      </c>
      <c r="M7" s="13">
        <f>SUM(L7/K7)</f>
        <v>186.23076923076923</v>
      </c>
      <c r="N7" s="7">
        <f>SUM(N2:N6)</f>
        <v>26</v>
      </c>
      <c r="O7" s="13">
        <f>SUM(M7+N7)</f>
        <v>212.23076923076923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3:J3 B3:C3" name="Range1_28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36"/>
    <protectedRange algorithmName="SHA-512" hashValue="ON39YdpmFHfN9f47KpiRvqrKx0V9+erV1CNkpWzYhW/Qyc6aT8rEyCrvauWSYGZK2ia3o7vd3akF07acHAFpOA==" saltValue="yVW9XmDwTqEnmpSGai0KYg==" spinCount="100000" sqref="D4" name="Range1_1_28"/>
    <protectedRange algorithmName="SHA-512" hashValue="ON39YdpmFHfN9f47KpiRvqrKx0V9+erV1CNkpWzYhW/Qyc6aT8rEyCrvauWSYGZK2ia3o7vd3akF07acHAFpOA==" saltValue="yVW9XmDwTqEnmpSGai0KYg==" spinCount="100000" sqref="E5:J5 B5:C5" name="Range1_43"/>
    <protectedRange algorithmName="SHA-512" hashValue="ON39YdpmFHfN9f47KpiRvqrKx0V9+erV1CNkpWzYhW/Qyc6aT8rEyCrvauWSYGZK2ia3o7vd3akF07acHAFpOA==" saltValue="yVW9XmDwTqEnmpSGai0KYg==" spinCount="100000" sqref="D5" name="Range1_1_34"/>
  </protectedRanges>
  <conditionalFormatting sqref="F2">
    <cfRule type="top10" dxfId="185" priority="23" rank="1"/>
  </conditionalFormatting>
  <conditionalFormatting sqref="G2">
    <cfRule type="top10" dxfId="184" priority="22" rank="1"/>
  </conditionalFormatting>
  <conditionalFormatting sqref="H2">
    <cfRule type="top10" dxfId="183" priority="21" rank="1"/>
  </conditionalFormatting>
  <conditionalFormatting sqref="E2">
    <cfRule type="top10" dxfId="182" priority="24" rank="1"/>
  </conditionalFormatting>
  <conditionalFormatting sqref="J2">
    <cfRule type="top10" dxfId="181" priority="19" rank="1"/>
  </conditionalFormatting>
  <conditionalFormatting sqref="I2">
    <cfRule type="top10" dxfId="180" priority="20" rank="1"/>
  </conditionalFormatting>
  <conditionalFormatting sqref="J3">
    <cfRule type="top10" dxfId="179" priority="13" rank="1"/>
  </conditionalFormatting>
  <conditionalFormatting sqref="I3">
    <cfRule type="top10" dxfId="178" priority="14" rank="1"/>
  </conditionalFormatting>
  <conditionalFormatting sqref="H3">
    <cfRule type="top10" dxfId="177" priority="15" rank="1"/>
  </conditionalFormatting>
  <conditionalFormatting sqref="G3">
    <cfRule type="top10" dxfId="176" priority="16" rank="1"/>
  </conditionalFormatting>
  <conditionalFormatting sqref="F3">
    <cfRule type="top10" dxfId="175" priority="17" rank="1"/>
  </conditionalFormatting>
  <conditionalFormatting sqref="E3">
    <cfRule type="top10" dxfId="174" priority="18" rank="1"/>
  </conditionalFormatting>
  <conditionalFormatting sqref="I4">
    <cfRule type="top10" dxfId="173" priority="7" rank="1"/>
  </conditionalFormatting>
  <conditionalFormatting sqref="H4">
    <cfRule type="top10" dxfId="172" priority="8" rank="1"/>
  </conditionalFormatting>
  <conditionalFormatting sqref="G4">
    <cfRule type="top10" dxfId="171" priority="9" rank="1"/>
  </conditionalFormatting>
  <conditionalFormatting sqref="F4">
    <cfRule type="top10" dxfId="170" priority="10" rank="1"/>
  </conditionalFormatting>
  <conditionalFormatting sqref="E4">
    <cfRule type="top10" dxfId="169" priority="11" rank="1"/>
  </conditionalFormatting>
  <conditionalFormatting sqref="J4">
    <cfRule type="top10" dxfId="168" priority="12" rank="1"/>
  </conditionalFormatting>
  <conditionalFormatting sqref="J5">
    <cfRule type="top10" dxfId="167" priority="1" rank="1"/>
  </conditionalFormatting>
  <conditionalFormatting sqref="I5">
    <cfRule type="top10" dxfId="166" priority="2" rank="1"/>
  </conditionalFormatting>
  <conditionalFormatting sqref="H5">
    <cfRule type="top10" dxfId="165" priority="3" rank="1"/>
  </conditionalFormatting>
  <conditionalFormatting sqref="G5">
    <cfRule type="top10" dxfId="164" priority="4" rank="1"/>
  </conditionalFormatting>
  <conditionalFormatting sqref="F5">
    <cfRule type="top10" dxfId="163" priority="5" rank="1"/>
  </conditionalFormatting>
  <conditionalFormatting sqref="E5">
    <cfRule type="top10" dxfId="162" priority="6" rank="1"/>
  </conditionalFormatting>
  <hyperlinks>
    <hyperlink ref="Q1" location="'Kentucky Rankings'!A1" display="Back to Ranking" xr:uid="{72472D5F-26EE-4E4F-A6EF-2CDFE062D3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AF8E-F260-4EC2-825B-BBD7BB8B6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BFA3-E0D8-4DFF-A13D-E0AACBF51C15}">
  <sheetPr codeName="Sheet33"/>
  <dimension ref="A1:Q7"/>
  <sheetViews>
    <sheetView workbookViewId="0">
      <selection activeCell="A5" sqref="A5:O5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67</v>
      </c>
      <c r="C2" s="21">
        <v>44353</v>
      </c>
      <c r="D2" s="22" t="s">
        <v>49</v>
      </c>
      <c r="E2" s="23">
        <v>195</v>
      </c>
      <c r="F2" s="23">
        <v>196</v>
      </c>
      <c r="G2" s="23">
        <v>197</v>
      </c>
      <c r="H2" s="23">
        <v>200</v>
      </c>
      <c r="I2" s="23">
        <v>198</v>
      </c>
      <c r="J2" s="23">
        <v>196</v>
      </c>
      <c r="K2" s="24">
        <v>6</v>
      </c>
      <c r="L2" s="24">
        <v>1182</v>
      </c>
      <c r="M2" s="25">
        <v>197</v>
      </c>
      <c r="N2" s="26">
        <v>8</v>
      </c>
      <c r="O2" s="27">
        <v>205</v>
      </c>
    </row>
    <row r="3" spans="1:17" x14ac:dyDescent="0.25">
      <c r="A3" s="19" t="s">
        <v>48</v>
      </c>
      <c r="B3" s="20" t="s">
        <v>67</v>
      </c>
      <c r="C3" s="21">
        <v>44366</v>
      </c>
      <c r="D3" s="22" t="s">
        <v>58</v>
      </c>
      <c r="E3" s="23">
        <v>195</v>
      </c>
      <c r="F3" s="23">
        <v>198</v>
      </c>
      <c r="G3" s="23">
        <v>191</v>
      </c>
      <c r="H3" s="23">
        <v>194</v>
      </c>
      <c r="I3" s="23"/>
      <c r="J3" s="23"/>
      <c r="K3" s="24">
        <v>4</v>
      </c>
      <c r="L3" s="24">
        <v>778</v>
      </c>
      <c r="M3" s="25">
        <v>194.5</v>
      </c>
      <c r="N3" s="26">
        <v>3</v>
      </c>
      <c r="O3" s="27">
        <v>197.5</v>
      </c>
    </row>
    <row r="4" spans="1:17" x14ac:dyDescent="0.25">
      <c r="A4" s="19" t="s">
        <v>29</v>
      </c>
      <c r="B4" s="20" t="s">
        <v>67</v>
      </c>
      <c r="C4" s="21">
        <v>44384</v>
      </c>
      <c r="D4" s="22" t="s">
        <v>28</v>
      </c>
      <c r="E4" s="23">
        <v>198</v>
      </c>
      <c r="F4" s="23">
        <v>195.001</v>
      </c>
      <c r="G4" s="23">
        <v>197</v>
      </c>
      <c r="H4" s="23"/>
      <c r="I4" s="23"/>
      <c r="J4" s="23"/>
      <c r="K4" s="24">
        <v>3</v>
      </c>
      <c r="L4" s="24">
        <v>590.00099999999998</v>
      </c>
      <c r="M4" s="25">
        <v>196.667</v>
      </c>
      <c r="N4" s="26">
        <v>6</v>
      </c>
      <c r="O4" s="27">
        <v>202.667</v>
      </c>
    </row>
    <row r="5" spans="1:17" x14ac:dyDescent="0.25">
      <c r="A5" s="19" t="s">
        <v>48</v>
      </c>
      <c r="B5" s="20" t="s">
        <v>67</v>
      </c>
      <c r="C5" s="21">
        <v>44394</v>
      </c>
      <c r="D5" s="22" t="s">
        <v>58</v>
      </c>
      <c r="E5" s="23">
        <v>194</v>
      </c>
      <c r="F5" s="23">
        <v>197</v>
      </c>
      <c r="G5" s="23">
        <v>192</v>
      </c>
      <c r="H5" s="23">
        <v>199</v>
      </c>
      <c r="I5" s="23"/>
      <c r="J5" s="23"/>
      <c r="K5" s="24">
        <v>4</v>
      </c>
      <c r="L5" s="24">
        <v>782</v>
      </c>
      <c r="M5" s="25">
        <v>195.5</v>
      </c>
      <c r="N5" s="26">
        <v>2</v>
      </c>
      <c r="O5" s="27">
        <v>197.5</v>
      </c>
    </row>
    <row r="7" spans="1:17" x14ac:dyDescent="0.25">
      <c r="K7" s="7">
        <f>SUM(K2:K6)</f>
        <v>17</v>
      </c>
      <c r="L7" s="7">
        <f>SUM(L2:L6)</f>
        <v>3332.0010000000002</v>
      </c>
      <c r="M7" s="13">
        <f>SUM(L7/K7)</f>
        <v>196.00005882352943</v>
      </c>
      <c r="N7" s="7">
        <f>SUM(N2:N6)</f>
        <v>19</v>
      </c>
      <c r="O7" s="13">
        <f>SUM(M7+N7)</f>
        <v>215.00005882352943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I5:J5 B5:C5" name="Range1_45"/>
    <protectedRange algorithmName="SHA-512" hashValue="ON39YdpmFHfN9f47KpiRvqrKx0V9+erV1CNkpWzYhW/Qyc6aT8rEyCrvauWSYGZK2ia3o7vd3akF07acHAFpOA==" saltValue="yVW9XmDwTqEnmpSGai0KYg==" spinCount="100000" sqref="D5" name="Range1_1_36"/>
    <protectedRange algorithmName="SHA-512" hashValue="ON39YdpmFHfN9f47KpiRvqrKx0V9+erV1CNkpWzYhW/Qyc6aT8rEyCrvauWSYGZK2ia3o7vd3akF07acHAFpOA==" saltValue="yVW9XmDwTqEnmpSGai0KYg==" spinCount="100000" sqref="E5:H5" name="Range1_3_13"/>
  </protectedRanges>
  <conditionalFormatting sqref="F2">
    <cfRule type="top10" dxfId="930" priority="25" rank="1"/>
  </conditionalFormatting>
  <conditionalFormatting sqref="I2">
    <cfRule type="top10" dxfId="929" priority="22" rank="1"/>
    <cfRule type="top10" dxfId="928" priority="27" rank="1"/>
  </conditionalFormatting>
  <conditionalFormatting sqref="E2">
    <cfRule type="top10" dxfId="927" priority="26" rank="1"/>
  </conditionalFormatting>
  <conditionalFormatting sqref="G2">
    <cfRule type="top10" dxfId="926" priority="24" rank="1"/>
  </conditionalFormatting>
  <conditionalFormatting sqref="H2">
    <cfRule type="top10" dxfId="925" priority="23" rank="1"/>
  </conditionalFormatting>
  <conditionalFormatting sqref="J2">
    <cfRule type="top10" dxfId="924" priority="21" rank="1"/>
  </conditionalFormatting>
  <conditionalFormatting sqref="F3">
    <cfRule type="top10" dxfId="923" priority="18" rank="1"/>
  </conditionalFormatting>
  <conditionalFormatting sqref="I3">
    <cfRule type="top10" dxfId="922" priority="15" rank="1"/>
    <cfRule type="top10" dxfId="921" priority="20" rank="1"/>
  </conditionalFormatting>
  <conditionalFormatting sqref="E3">
    <cfRule type="top10" dxfId="920" priority="19" rank="1"/>
  </conditionalFormatting>
  <conditionalFormatting sqref="G3">
    <cfRule type="top10" dxfId="919" priority="17" rank="1"/>
  </conditionalFormatting>
  <conditionalFormatting sqref="H3">
    <cfRule type="top10" dxfId="918" priority="16" rank="1"/>
  </conditionalFormatting>
  <conditionalFormatting sqref="J3">
    <cfRule type="top10" dxfId="917" priority="14" rank="1"/>
  </conditionalFormatting>
  <conditionalFormatting sqref="F4">
    <cfRule type="top10" dxfId="916" priority="12" rank="1"/>
  </conditionalFormatting>
  <conditionalFormatting sqref="G4">
    <cfRule type="top10" dxfId="915" priority="11" rank="1"/>
  </conditionalFormatting>
  <conditionalFormatting sqref="H4">
    <cfRule type="top10" dxfId="914" priority="10" rank="1"/>
  </conditionalFormatting>
  <conditionalFormatting sqref="I4">
    <cfRule type="top10" dxfId="913" priority="8" rank="1"/>
  </conditionalFormatting>
  <conditionalFormatting sqref="J4">
    <cfRule type="top10" dxfId="912" priority="9" rank="1"/>
  </conditionalFormatting>
  <conditionalFormatting sqref="E4">
    <cfRule type="top10" dxfId="911" priority="13" rank="1"/>
  </conditionalFormatting>
  <conditionalFormatting sqref="F5">
    <cfRule type="top10" dxfId="910" priority="1" rank="1"/>
  </conditionalFormatting>
  <conditionalFormatting sqref="I5">
    <cfRule type="top10" dxfId="909" priority="2" rank="1"/>
    <cfRule type="top10" dxfId="908" priority="3" rank="1"/>
  </conditionalFormatting>
  <conditionalFormatting sqref="E5">
    <cfRule type="top10" dxfId="907" priority="4" rank="1"/>
  </conditionalFormatting>
  <conditionalFormatting sqref="G5">
    <cfRule type="top10" dxfId="906" priority="5" rank="1"/>
  </conditionalFormatting>
  <conditionalFormatting sqref="H5">
    <cfRule type="top10" dxfId="905" priority="6" rank="1"/>
  </conditionalFormatting>
  <conditionalFormatting sqref="J5">
    <cfRule type="top10" dxfId="904" priority="7" rank="1"/>
  </conditionalFormatting>
  <hyperlinks>
    <hyperlink ref="Q1" location="'Kentucky Rankings'!A1" display="Back to Ranking" xr:uid="{8825AD0A-4AD5-4F68-B078-9B5C5D3F2D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FC211-9670-40D9-BF69-E860ED2635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30E6-3073-47EB-9C99-3F2B6993667B}">
  <sheetPr codeName="Sheet31"/>
  <dimension ref="A1:AD16"/>
  <sheetViews>
    <sheetView workbookViewId="0">
      <selection activeCell="A13" sqref="A13:O1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30" x14ac:dyDescent="0.25">
      <c r="A2" s="19" t="s">
        <v>48</v>
      </c>
      <c r="B2" s="20" t="s">
        <v>36</v>
      </c>
      <c r="C2" s="21">
        <v>44304</v>
      </c>
      <c r="D2" s="22" t="s">
        <v>49</v>
      </c>
      <c r="E2" s="23">
        <v>196</v>
      </c>
      <c r="F2" s="23">
        <v>197</v>
      </c>
      <c r="G2" s="23">
        <v>198</v>
      </c>
      <c r="H2" s="23">
        <v>199</v>
      </c>
      <c r="I2" s="23"/>
      <c r="J2" s="23"/>
      <c r="K2" s="24">
        <v>4</v>
      </c>
      <c r="L2" s="24">
        <v>790</v>
      </c>
      <c r="M2" s="25">
        <v>197.5</v>
      </c>
      <c r="N2" s="26">
        <v>3</v>
      </c>
      <c r="O2" s="27">
        <v>200.5</v>
      </c>
    </row>
    <row r="3" spans="1:30" x14ac:dyDescent="0.25">
      <c r="A3" s="19" t="s">
        <v>48</v>
      </c>
      <c r="B3" s="20" t="s">
        <v>36</v>
      </c>
      <c r="C3" s="21">
        <v>44314</v>
      </c>
      <c r="D3" s="22" t="s">
        <v>49</v>
      </c>
      <c r="E3" s="23">
        <v>196</v>
      </c>
      <c r="F3" s="23">
        <v>199</v>
      </c>
      <c r="G3" s="23">
        <v>199.001</v>
      </c>
      <c r="H3" s="23">
        <v>195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5</v>
      </c>
      <c r="O3" s="27">
        <v>202.25024999999999</v>
      </c>
    </row>
    <row r="4" spans="1:30" x14ac:dyDescent="0.25">
      <c r="A4" s="19" t="s">
        <v>48</v>
      </c>
      <c r="B4" s="20" t="s">
        <v>36</v>
      </c>
      <c r="C4" s="21">
        <v>44331</v>
      </c>
      <c r="D4" s="22" t="s">
        <v>58</v>
      </c>
      <c r="E4" s="23">
        <v>192</v>
      </c>
      <c r="F4" s="23">
        <v>199</v>
      </c>
      <c r="G4" s="23">
        <v>199</v>
      </c>
      <c r="H4" s="23">
        <v>197</v>
      </c>
      <c r="I4" s="23"/>
      <c r="J4" s="23"/>
      <c r="K4" s="24">
        <v>4</v>
      </c>
      <c r="L4" s="24">
        <v>787</v>
      </c>
      <c r="M4" s="25">
        <v>196.75</v>
      </c>
      <c r="N4" s="26">
        <v>11</v>
      </c>
      <c r="O4" s="27">
        <v>207.75</v>
      </c>
      <c r="AB4" s="12"/>
      <c r="AD4" s="12"/>
    </row>
    <row r="5" spans="1:30" x14ac:dyDescent="0.25">
      <c r="A5" s="19" t="s">
        <v>48</v>
      </c>
      <c r="B5" s="20" t="s">
        <v>36</v>
      </c>
      <c r="C5" s="21">
        <v>44332</v>
      </c>
      <c r="D5" s="22" t="s">
        <v>49</v>
      </c>
      <c r="E5" s="23">
        <v>197</v>
      </c>
      <c r="F5" s="23">
        <v>194</v>
      </c>
      <c r="G5" s="23">
        <v>196</v>
      </c>
      <c r="H5" s="23">
        <v>194</v>
      </c>
      <c r="I5" s="23"/>
      <c r="J5" s="23"/>
      <c r="K5" s="24">
        <v>4</v>
      </c>
      <c r="L5" s="24">
        <v>781</v>
      </c>
      <c r="M5" s="25">
        <v>195.25</v>
      </c>
      <c r="N5" s="26">
        <v>5</v>
      </c>
      <c r="O5" s="27">
        <v>200.25</v>
      </c>
      <c r="Z5" s="7">
        <f>SUM(K2:K4)</f>
        <v>12</v>
      </c>
      <c r="AA5" s="7">
        <f>SUM(L2:L4)</f>
        <v>2366.0010000000002</v>
      </c>
      <c r="AB5" s="13">
        <f>SUM(AA5/Z5)</f>
        <v>197.16675000000001</v>
      </c>
      <c r="AC5" s="7">
        <f>SUM(N2:N4)</f>
        <v>19</v>
      </c>
      <c r="AD5" s="13">
        <f>SUM(AB5+AC5)</f>
        <v>216.16675000000001</v>
      </c>
    </row>
    <row r="6" spans="1:30" x14ac:dyDescent="0.25">
      <c r="A6" s="19" t="s">
        <v>48</v>
      </c>
      <c r="B6" s="20" t="s">
        <v>36</v>
      </c>
      <c r="C6" s="21">
        <v>44342</v>
      </c>
      <c r="D6" s="22" t="s">
        <v>49</v>
      </c>
      <c r="E6" s="23">
        <v>199</v>
      </c>
      <c r="F6" s="23">
        <v>198</v>
      </c>
      <c r="G6" s="23">
        <v>198</v>
      </c>
      <c r="H6" s="23">
        <v>197</v>
      </c>
      <c r="I6" s="23"/>
      <c r="J6" s="23"/>
      <c r="K6" s="24">
        <v>4</v>
      </c>
      <c r="L6" s="24">
        <v>792</v>
      </c>
      <c r="M6" s="25">
        <v>198</v>
      </c>
      <c r="N6" s="26">
        <v>2</v>
      </c>
      <c r="O6" s="27">
        <v>200</v>
      </c>
    </row>
    <row r="7" spans="1:30" x14ac:dyDescent="0.25">
      <c r="A7" s="19" t="s">
        <v>48</v>
      </c>
      <c r="B7" s="20" t="s">
        <v>36</v>
      </c>
      <c r="C7" s="21">
        <v>44353</v>
      </c>
      <c r="D7" s="22" t="s">
        <v>49</v>
      </c>
      <c r="E7" s="23">
        <v>200</v>
      </c>
      <c r="F7" s="23">
        <v>197</v>
      </c>
      <c r="G7" s="23">
        <v>198</v>
      </c>
      <c r="H7" s="23">
        <v>198</v>
      </c>
      <c r="I7" s="23">
        <v>198</v>
      </c>
      <c r="J7" s="23">
        <v>197</v>
      </c>
      <c r="K7" s="24">
        <v>6</v>
      </c>
      <c r="L7" s="24">
        <v>1188</v>
      </c>
      <c r="M7" s="25">
        <v>198</v>
      </c>
      <c r="N7" s="26">
        <v>14</v>
      </c>
      <c r="O7" s="27">
        <v>212</v>
      </c>
    </row>
    <row r="8" spans="1:30" x14ac:dyDescent="0.25">
      <c r="A8" s="19" t="s">
        <v>29</v>
      </c>
      <c r="B8" s="20" t="s">
        <v>36</v>
      </c>
      <c r="C8" s="21">
        <v>44359</v>
      </c>
      <c r="D8" s="22" t="s">
        <v>28</v>
      </c>
      <c r="E8" s="23">
        <v>194</v>
      </c>
      <c r="F8" s="23">
        <v>197</v>
      </c>
      <c r="G8" s="23">
        <v>198</v>
      </c>
      <c r="H8" s="23">
        <v>191</v>
      </c>
      <c r="I8" s="23"/>
      <c r="J8" s="23"/>
      <c r="K8" s="24">
        <v>4</v>
      </c>
      <c r="L8" s="24">
        <v>780</v>
      </c>
      <c r="M8" s="25">
        <v>195</v>
      </c>
      <c r="N8" s="26">
        <v>11</v>
      </c>
      <c r="O8" s="27">
        <v>206</v>
      </c>
    </row>
    <row r="9" spans="1:30" x14ac:dyDescent="0.25">
      <c r="A9" s="19" t="s">
        <v>48</v>
      </c>
      <c r="B9" s="20" t="s">
        <v>36</v>
      </c>
      <c r="C9" s="21">
        <v>44364</v>
      </c>
      <c r="D9" s="22" t="s">
        <v>28</v>
      </c>
      <c r="E9" s="23">
        <v>197</v>
      </c>
      <c r="F9" s="23">
        <v>196</v>
      </c>
      <c r="G9" s="23">
        <v>193</v>
      </c>
      <c r="H9" s="23"/>
      <c r="I9" s="23"/>
      <c r="J9" s="23"/>
      <c r="K9" s="24">
        <v>3</v>
      </c>
      <c r="L9" s="24">
        <v>586</v>
      </c>
      <c r="M9" s="25">
        <v>195.33333333333334</v>
      </c>
      <c r="N9" s="26">
        <v>9</v>
      </c>
      <c r="O9" s="27">
        <v>204.33333333333334</v>
      </c>
    </row>
    <row r="10" spans="1:30" x14ac:dyDescent="0.25">
      <c r="A10" s="19" t="s">
        <v>48</v>
      </c>
      <c r="B10" s="20" t="s">
        <v>36</v>
      </c>
      <c r="C10" s="21">
        <v>44370</v>
      </c>
      <c r="D10" s="22" t="s">
        <v>49</v>
      </c>
      <c r="E10" s="23">
        <v>195</v>
      </c>
      <c r="F10" s="23">
        <v>195</v>
      </c>
      <c r="G10" s="23">
        <v>197.001</v>
      </c>
      <c r="H10" s="23">
        <v>196</v>
      </c>
      <c r="I10" s="23"/>
      <c r="J10" s="23"/>
      <c r="K10" s="24">
        <v>4</v>
      </c>
      <c r="L10" s="24">
        <v>783.00099999999998</v>
      </c>
      <c r="M10" s="25">
        <v>195.75024999999999</v>
      </c>
      <c r="N10" s="26">
        <v>2</v>
      </c>
      <c r="O10" s="27">
        <v>197.75024999999999</v>
      </c>
    </row>
    <row r="11" spans="1:30" x14ac:dyDescent="0.25">
      <c r="A11" s="19" t="s">
        <v>48</v>
      </c>
      <c r="B11" s="20" t="s">
        <v>36</v>
      </c>
      <c r="C11" s="21">
        <v>44388</v>
      </c>
      <c r="D11" s="22" t="s">
        <v>49</v>
      </c>
      <c r="E11" s="23">
        <v>198</v>
      </c>
      <c r="F11" s="23">
        <v>198</v>
      </c>
      <c r="G11" s="23">
        <v>198</v>
      </c>
      <c r="H11" s="23">
        <v>198</v>
      </c>
      <c r="I11" s="23"/>
      <c r="J11" s="23"/>
      <c r="K11" s="24">
        <v>4</v>
      </c>
      <c r="L11" s="24">
        <v>792</v>
      </c>
      <c r="M11" s="25">
        <v>198</v>
      </c>
      <c r="N11" s="26">
        <v>3</v>
      </c>
      <c r="O11" s="27">
        <v>201</v>
      </c>
    </row>
    <row r="12" spans="1:30" x14ac:dyDescent="0.25">
      <c r="A12" s="19" t="s">
        <v>29</v>
      </c>
      <c r="B12" s="20" t="s">
        <v>36</v>
      </c>
      <c r="C12" s="21">
        <v>44384</v>
      </c>
      <c r="D12" s="22" t="s">
        <v>28</v>
      </c>
      <c r="E12" s="23">
        <v>190</v>
      </c>
      <c r="F12" s="23">
        <v>194</v>
      </c>
      <c r="G12" s="23">
        <v>195</v>
      </c>
      <c r="H12" s="23"/>
      <c r="I12" s="23"/>
      <c r="J12" s="23"/>
      <c r="K12" s="24">
        <v>3</v>
      </c>
      <c r="L12" s="24">
        <v>579</v>
      </c>
      <c r="M12" s="25">
        <v>193</v>
      </c>
      <c r="N12" s="26">
        <v>2</v>
      </c>
      <c r="O12" s="27">
        <v>195</v>
      </c>
    </row>
    <row r="13" spans="1:30" x14ac:dyDescent="0.25">
      <c r="A13" s="19" t="s">
        <v>48</v>
      </c>
      <c r="B13" s="20" t="s">
        <v>36</v>
      </c>
      <c r="C13" s="21">
        <v>44394</v>
      </c>
      <c r="D13" s="22" t="s">
        <v>58</v>
      </c>
      <c r="E13" s="23">
        <v>198</v>
      </c>
      <c r="F13" s="23">
        <v>196</v>
      </c>
      <c r="G13" s="23">
        <v>197</v>
      </c>
      <c r="H13" s="23">
        <v>198</v>
      </c>
      <c r="I13" s="23"/>
      <c r="J13" s="23"/>
      <c r="K13" s="24">
        <v>4</v>
      </c>
      <c r="L13" s="24">
        <v>789</v>
      </c>
      <c r="M13" s="25">
        <v>197.25</v>
      </c>
      <c r="N13" s="26">
        <v>4</v>
      </c>
      <c r="O13" s="27">
        <v>201.25</v>
      </c>
    </row>
    <row r="14" spans="1:30" x14ac:dyDescent="0.25">
      <c r="K14" s="44"/>
    </row>
    <row r="15" spans="1:30" x14ac:dyDescent="0.25">
      <c r="K15" s="44"/>
    </row>
    <row r="16" spans="1:30" x14ac:dyDescent="0.25">
      <c r="K16" s="7">
        <f>SUM(K2:K15)</f>
        <v>48</v>
      </c>
      <c r="L16" s="7">
        <f>SUM(L2:L15)</f>
        <v>9436.0020000000004</v>
      </c>
      <c r="M16" s="13">
        <f>SUM(L16/K16)</f>
        <v>196.58337500000002</v>
      </c>
      <c r="N16" s="7">
        <f>SUM(N2:N15)</f>
        <v>71</v>
      </c>
      <c r="O16" s="13">
        <f>SUM(M16:N16)</f>
        <v>267.58337500000005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7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9:H9" name="Range1_3_10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I11:J11 B11:C11" name="Range1_38"/>
    <protectedRange algorithmName="SHA-512" hashValue="ON39YdpmFHfN9f47KpiRvqrKx0V9+erV1CNkpWzYhW/Qyc6aT8rEyCrvauWSYGZK2ia3o7vd3akF07acHAFpOA==" saltValue="yVW9XmDwTqEnmpSGai0KYg==" spinCount="100000" sqref="D11" name="Range1_1_30"/>
    <protectedRange algorithmName="SHA-512" hashValue="ON39YdpmFHfN9f47KpiRvqrKx0V9+erV1CNkpWzYhW/Qyc6aT8rEyCrvauWSYGZK2ia3o7vd3akF07acHAFpOA==" saltValue="yVW9XmDwTqEnmpSGai0KYg==" spinCount="100000" sqref="E11:H11" name="Range1_3_11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2"/>
    <protectedRange algorithmName="SHA-512" hashValue="ON39YdpmFHfN9f47KpiRvqrKx0V9+erV1CNkpWzYhW/Qyc6aT8rEyCrvauWSYGZK2ia3o7vd3akF07acHAFpOA==" saltValue="yVW9XmDwTqEnmpSGai0KYg==" spinCount="100000" sqref="I13:J13 B13:C13" name="Range1_45_1"/>
    <protectedRange algorithmName="SHA-512" hashValue="ON39YdpmFHfN9f47KpiRvqrKx0V9+erV1CNkpWzYhW/Qyc6aT8rEyCrvauWSYGZK2ia3o7vd3akF07acHAFpOA==" saltValue="yVW9XmDwTqEnmpSGai0KYg==" spinCount="100000" sqref="D13" name="Range1_1_36_1"/>
    <protectedRange algorithmName="SHA-512" hashValue="ON39YdpmFHfN9f47KpiRvqrKx0V9+erV1CNkpWzYhW/Qyc6aT8rEyCrvauWSYGZK2ia3o7vd3akF07acHAFpOA==" saltValue="yVW9XmDwTqEnmpSGai0KYg==" spinCount="100000" sqref="E13:H13" name="Range1_3_13_1"/>
  </protectedRanges>
  <conditionalFormatting sqref="F2">
    <cfRule type="top10" dxfId="161" priority="80" rank="1"/>
  </conditionalFormatting>
  <conditionalFormatting sqref="I2">
    <cfRule type="top10" dxfId="160" priority="77" rank="1"/>
    <cfRule type="top10" dxfId="159" priority="82" rank="1"/>
  </conditionalFormatting>
  <conditionalFormatting sqref="E2">
    <cfRule type="top10" dxfId="158" priority="81" rank="1"/>
  </conditionalFormatting>
  <conditionalFormatting sqref="G2">
    <cfRule type="top10" dxfId="157" priority="79" rank="1"/>
  </conditionalFormatting>
  <conditionalFormatting sqref="H2">
    <cfRule type="top10" dxfId="156" priority="78" rank="1"/>
  </conditionalFormatting>
  <conditionalFormatting sqref="J2">
    <cfRule type="top10" dxfId="155" priority="76" rank="1"/>
  </conditionalFormatting>
  <conditionalFormatting sqref="F3">
    <cfRule type="top10" dxfId="154" priority="73" rank="1"/>
  </conditionalFormatting>
  <conditionalFormatting sqref="I3">
    <cfRule type="top10" dxfId="153" priority="70" rank="1"/>
    <cfRule type="top10" dxfId="152" priority="75" rank="1"/>
  </conditionalFormatting>
  <conditionalFormatting sqref="E3">
    <cfRule type="top10" dxfId="151" priority="74" rank="1"/>
  </conditionalFormatting>
  <conditionalFormatting sqref="G3">
    <cfRule type="top10" dxfId="150" priority="72" rank="1"/>
  </conditionalFormatting>
  <conditionalFormatting sqref="H3">
    <cfRule type="top10" dxfId="149" priority="71" rank="1"/>
  </conditionalFormatting>
  <conditionalFormatting sqref="J3">
    <cfRule type="top10" dxfId="148" priority="69" rank="1"/>
  </conditionalFormatting>
  <conditionalFormatting sqref="F4">
    <cfRule type="top10" dxfId="147" priority="66" rank="1"/>
  </conditionalFormatting>
  <conditionalFormatting sqref="I4">
    <cfRule type="top10" dxfId="146" priority="63" rank="1"/>
    <cfRule type="top10" dxfId="145" priority="68" rank="1"/>
  </conditionalFormatting>
  <conditionalFormatting sqref="E4">
    <cfRule type="top10" dxfId="144" priority="67" rank="1"/>
  </conditionalFormatting>
  <conditionalFormatting sqref="G4">
    <cfRule type="top10" dxfId="143" priority="65" rank="1"/>
  </conditionalFormatting>
  <conditionalFormatting sqref="H4">
    <cfRule type="top10" dxfId="142" priority="64" rank="1"/>
  </conditionalFormatting>
  <conditionalFormatting sqref="J4">
    <cfRule type="top10" dxfId="141" priority="62" rank="1"/>
  </conditionalFormatting>
  <conditionalFormatting sqref="F5">
    <cfRule type="top10" dxfId="140" priority="59" rank="1"/>
  </conditionalFormatting>
  <conditionalFormatting sqref="I5">
    <cfRule type="top10" dxfId="139" priority="56" rank="1"/>
    <cfRule type="top10" dxfId="138" priority="61" rank="1"/>
  </conditionalFormatting>
  <conditionalFormatting sqref="E5">
    <cfRule type="top10" dxfId="137" priority="60" rank="1"/>
  </conditionalFormatting>
  <conditionalFormatting sqref="G5">
    <cfRule type="top10" dxfId="136" priority="58" rank="1"/>
  </conditionalFormatting>
  <conditionalFormatting sqref="H5">
    <cfRule type="top10" dxfId="135" priority="57" rank="1"/>
  </conditionalFormatting>
  <conditionalFormatting sqref="J5">
    <cfRule type="top10" dxfId="134" priority="55" rank="1"/>
  </conditionalFormatting>
  <conditionalFormatting sqref="F6">
    <cfRule type="top10" dxfId="133" priority="52" rank="1"/>
  </conditionalFormatting>
  <conditionalFormatting sqref="I6">
    <cfRule type="top10" dxfId="132" priority="49" rank="1"/>
    <cfRule type="top10" dxfId="131" priority="54" rank="1"/>
  </conditionalFormatting>
  <conditionalFormatting sqref="E6">
    <cfRule type="top10" dxfId="130" priority="53" rank="1"/>
  </conditionalFormatting>
  <conditionalFormatting sqref="G6">
    <cfRule type="top10" dxfId="129" priority="51" rank="1"/>
  </conditionalFormatting>
  <conditionalFormatting sqref="H6">
    <cfRule type="top10" dxfId="128" priority="50" rank="1"/>
  </conditionalFormatting>
  <conditionalFormatting sqref="J6">
    <cfRule type="top10" dxfId="127" priority="48" rank="1"/>
  </conditionalFormatting>
  <conditionalFormatting sqref="F7">
    <cfRule type="top10" dxfId="126" priority="45" rank="1"/>
  </conditionalFormatting>
  <conditionalFormatting sqref="I7">
    <cfRule type="top10" dxfId="125" priority="42" rank="1"/>
    <cfRule type="top10" dxfId="124" priority="47" rank="1"/>
  </conditionalFormatting>
  <conditionalFormatting sqref="E7">
    <cfRule type="top10" dxfId="123" priority="46" rank="1"/>
  </conditionalFormatting>
  <conditionalFormatting sqref="G7">
    <cfRule type="top10" dxfId="122" priority="44" rank="1"/>
  </conditionalFormatting>
  <conditionalFormatting sqref="H7">
    <cfRule type="top10" dxfId="121" priority="43" rank="1"/>
  </conditionalFormatting>
  <conditionalFormatting sqref="J7">
    <cfRule type="top10" dxfId="120" priority="41" rank="1"/>
  </conditionalFormatting>
  <conditionalFormatting sqref="F8">
    <cfRule type="top10" dxfId="119" priority="39" rank="1"/>
  </conditionalFormatting>
  <conditionalFormatting sqref="G8">
    <cfRule type="top10" dxfId="118" priority="38" rank="1"/>
  </conditionalFormatting>
  <conditionalFormatting sqref="H8">
    <cfRule type="top10" dxfId="117" priority="37" rank="1"/>
  </conditionalFormatting>
  <conditionalFormatting sqref="I8">
    <cfRule type="top10" dxfId="116" priority="35" rank="1"/>
  </conditionalFormatting>
  <conditionalFormatting sqref="J8">
    <cfRule type="top10" dxfId="115" priority="36" rank="1"/>
  </conditionalFormatting>
  <conditionalFormatting sqref="E8">
    <cfRule type="top10" dxfId="114" priority="40" rank="1"/>
  </conditionalFormatting>
  <conditionalFormatting sqref="F9">
    <cfRule type="top10" dxfId="113" priority="32" rank="1"/>
  </conditionalFormatting>
  <conditionalFormatting sqref="I9">
    <cfRule type="top10" dxfId="112" priority="29" rank="1"/>
    <cfRule type="top10" dxfId="111" priority="34" rank="1"/>
  </conditionalFormatting>
  <conditionalFormatting sqref="E9">
    <cfRule type="top10" dxfId="110" priority="33" rank="1"/>
  </conditionalFormatting>
  <conditionalFormatting sqref="G9">
    <cfRule type="top10" dxfId="109" priority="31" rank="1"/>
  </conditionalFormatting>
  <conditionalFormatting sqref="H9">
    <cfRule type="top10" dxfId="108" priority="30" rank="1"/>
  </conditionalFormatting>
  <conditionalFormatting sqref="J9">
    <cfRule type="top10" dxfId="107" priority="28" rank="1"/>
  </conditionalFormatting>
  <conditionalFormatting sqref="F10">
    <cfRule type="top10" dxfId="106" priority="25" rank="1"/>
  </conditionalFormatting>
  <conditionalFormatting sqref="I10">
    <cfRule type="top10" dxfId="105" priority="22" rank="1"/>
    <cfRule type="top10" dxfId="104" priority="27" rank="1"/>
  </conditionalFormatting>
  <conditionalFormatting sqref="E10">
    <cfRule type="top10" dxfId="103" priority="26" rank="1"/>
  </conditionalFormatting>
  <conditionalFormatting sqref="G10">
    <cfRule type="top10" dxfId="102" priority="24" rank="1"/>
  </conditionalFormatting>
  <conditionalFormatting sqref="H10">
    <cfRule type="top10" dxfId="101" priority="23" rank="1"/>
  </conditionalFormatting>
  <conditionalFormatting sqref="J10">
    <cfRule type="top10" dxfId="100" priority="21" rank="1"/>
  </conditionalFormatting>
  <conditionalFormatting sqref="F11">
    <cfRule type="top10" dxfId="99" priority="18" rank="1"/>
  </conditionalFormatting>
  <conditionalFormatting sqref="I11">
    <cfRule type="top10" dxfId="98" priority="15" rank="1"/>
    <cfRule type="top10" dxfId="97" priority="20" rank="1"/>
  </conditionalFormatting>
  <conditionalFormatting sqref="E11">
    <cfRule type="top10" dxfId="96" priority="19" rank="1"/>
  </conditionalFormatting>
  <conditionalFormatting sqref="G11">
    <cfRule type="top10" dxfId="95" priority="17" rank="1"/>
  </conditionalFormatting>
  <conditionalFormatting sqref="H11">
    <cfRule type="top10" dxfId="94" priority="16" rank="1"/>
  </conditionalFormatting>
  <conditionalFormatting sqref="J11">
    <cfRule type="top10" dxfId="93" priority="14" rank="1"/>
  </conditionalFormatting>
  <conditionalFormatting sqref="F12">
    <cfRule type="top10" dxfId="92" priority="12" rank="1"/>
  </conditionalFormatting>
  <conditionalFormatting sqref="G12">
    <cfRule type="top10" dxfId="91" priority="11" rank="1"/>
  </conditionalFormatting>
  <conditionalFormatting sqref="H12">
    <cfRule type="top10" dxfId="90" priority="10" rank="1"/>
  </conditionalFormatting>
  <conditionalFormatting sqref="I12">
    <cfRule type="top10" dxfId="89" priority="8" rank="1"/>
  </conditionalFormatting>
  <conditionalFormatting sqref="J12">
    <cfRule type="top10" dxfId="88" priority="9" rank="1"/>
  </conditionalFormatting>
  <conditionalFormatting sqref="E12">
    <cfRule type="top10" dxfId="87" priority="13" rank="1"/>
  </conditionalFormatting>
  <conditionalFormatting sqref="F13">
    <cfRule type="top10" dxfId="86" priority="1" rank="1"/>
  </conditionalFormatting>
  <conditionalFormatting sqref="I13">
    <cfRule type="top10" dxfId="85" priority="2" rank="1"/>
    <cfRule type="top10" dxfId="84" priority="3" rank="1"/>
  </conditionalFormatting>
  <conditionalFormatting sqref="E13">
    <cfRule type="top10" dxfId="83" priority="4" rank="1"/>
  </conditionalFormatting>
  <conditionalFormatting sqref="G13">
    <cfRule type="top10" dxfId="82" priority="5" rank="1"/>
  </conditionalFormatting>
  <conditionalFormatting sqref="H13">
    <cfRule type="top10" dxfId="81" priority="6" rank="1"/>
  </conditionalFormatting>
  <conditionalFormatting sqref="J13">
    <cfRule type="top10" dxfId="80" priority="7" rank="1"/>
  </conditionalFormatting>
  <hyperlinks>
    <hyperlink ref="Q1" location="'Kentucky Rankings'!A1" display="Back to Ranking" xr:uid="{4E2542BF-4649-445B-808D-EC551A98CD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21D59-4043-4DD3-9A8E-C24868F081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A72B-06A9-40B7-9B5D-D0BCE67C902B}">
  <sheetPr codeName="Sheet32"/>
  <dimension ref="A1:Q11"/>
  <sheetViews>
    <sheetView workbookViewId="0">
      <selection activeCell="A9" sqref="A9:O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52</v>
      </c>
      <c r="B2" s="20" t="s">
        <v>57</v>
      </c>
      <c r="C2" s="21">
        <v>44314</v>
      </c>
      <c r="D2" s="22" t="s">
        <v>49</v>
      </c>
      <c r="E2" s="23">
        <v>185</v>
      </c>
      <c r="F2" s="23">
        <v>186</v>
      </c>
      <c r="G2" s="23">
        <v>195</v>
      </c>
      <c r="H2" s="23">
        <v>189</v>
      </c>
      <c r="I2" s="23"/>
      <c r="J2" s="23"/>
      <c r="K2" s="24">
        <v>4</v>
      </c>
      <c r="L2" s="24">
        <v>755</v>
      </c>
      <c r="M2" s="25">
        <v>188.75</v>
      </c>
      <c r="N2" s="26">
        <v>4</v>
      </c>
      <c r="O2" s="27">
        <v>192.75</v>
      </c>
    </row>
    <row r="3" spans="1:17" x14ac:dyDescent="0.25">
      <c r="A3" s="19" t="s">
        <v>52</v>
      </c>
      <c r="B3" s="20" t="s">
        <v>57</v>
      </c>
      <c r="C3" s="21">
        <v>44342</v>
      </c>
      <c r="D3" s="22" t="s">
        <v>49</v>
      </c>
      <c r="E3" s="23">
        <v>191</v>
      </c>
      <c r="F3" s="23">
        <v>185</v>
      </c>
      <c r="G3" s="23">
        <v>189</v>
      </c>
      <c r="H3" s="23">
        <v>191</v>
      </c>
      <c r="I3" s="23"/>
      <c r="J3" s="23"/>
      <c r="K3" s="24">
        <v>4</v>
      </c>
      <c r="L3" s="24">
        <v>756</v>
      </c>
      <c r="M3" s="25">
        <v>189</v>
      </c>
      <c r="N3" s="26">
        <v>4</v>
      </c>
      <c r="O3" s="27">
        <v>193</v>
      </c>
    </row>
    <row r="4" spans="1:17" x14ac:dyDescent="0.25">
      <c r="A4" s="19" t="s">
        <v>52</v>
      </c>
      <c r="B4" s="20" t="s">
        <v>57</v>
      </c>
      <c r="C4" s="21">
        <v>44353</v>
      </c>
      <c r="D4" s="22" t="s">
        <v>49</v>
      </c>
      <c r="E4" s="23">
        <v>191</v>
      </c>
      <c r="F4" s="23">
        <v>185</v>
      </c>
      <c r="G4" s="23">
        <v>186</v>
      </c>
      <c r="H4" s="23">
        <v>191</v>
      </c>
      <c r="I4" s="23">
        <v>188</v>
      </c>
      <c r="J4" s="23">
        <v>188</v>
      </c>
      <c r="K4" s="24">
        <v>6</v>
      </c>
      <c r="L4" s="24">
        <v>1129</v>
      </c>
      <c r="M4" s="25">
        <v>188.16666666666666</v>
      </c>
      <c r="N4" s="26">
        <v>6</v>
      </c>
      <c r="O4" s="27">
        <v>194.16666666666666</v>
      </c>
    </row>
    <row r="5" spans="1:17" x14ac:dyDescent="0.25">
      <c r="A5" s="19" t="s">
        <v>52</v>
      </c>
      <c r="B5" s="20" t="s">
        <v>57</v>
      </c>
      <c r="C5" s="21">
        <v>44366</v>
      </c>
      <c r="D5" s="22" t="s">
        <v>58</v>
      </c>
      <c r="E5" s="23">
        <v>188</v>
      </c>
      <c r="F5" s="23">
        <v>188</v>
      </c>
      <c r="G5" s="23">
        <v>187</v>
      </c>
      <c r="H5" s="23">
        <v>188</v>
      </c>
      <c r="I5" s="23"/>
      <c r="J5" s="23"/>
      <c r="K5" s="24">
        <v>4</v>
      </c>
      <c r="L5" s="24">
        <v>751</v>
      </c>
      <c r="M5" s="25">
        <v>187.75</v>
      </c>
      <c r="N5" s="26">
        <v>3</v>
      </c>
      <c r="O5" s="27">
        <v>190.75</v>
      </c>
    </row>
    <row r="6" spans="1:17" x14ac:dyDescent="0.25">
      <c r="A6" s="19" t="s">
        <v>52</v>
      </c>
      <c r="B6" s="20" t="s">
        <v>57</v>
      </c>
      <c r="C6" s="21">
        <v>44370</v>
      </c>
      <c r="D6" s="22" t="s">
        <v>49</v>
      </c>
      <c r="E6" s="23">
        <v>191</v>
      </c>
      <c r="F6" s="23">
        <v>189</v>
      </c>
      <c r="G6" s="23">
        <v>189</v>
      </c>
      <c r="H6" s="23">
        <v>188</v>
      </c>
      <c r="I6" s="23"/>
      <c r="J6" s="23"/>
      <c r="K6" s="24">
        <v>4</v>
      </c>
      <c r="L6" s="24">
        <v>757</v>
      </c>
      <c r="M6" s="25">
        <v>189.25</v>
      </c>
      <c r="N6" s="26">
        <v>3</v>
      </c>
      <c r="O6" s="27">
        <v>192.25</v>
      </c>
    </row>
    <row r="7" spans="1:17" x14ac:dyDescent="0.25">
      <c r="A7" s="19" t="s">
        <v>52</v>
      </c>
      <c r="B7" s="20" t="s">
        <v>57</v>
      </c>
      <c r="C7" s="21">
        <v>44388</v>
      </c>
      <c r="D7" s="22" t="s">
        <v>49</v>
      </c>
      <c r="E7" s="23">
        <v>189</v>
      </c>
      <c r="F7" s="23">
        <v>190</v>
      </c>
      <c r="G7" s="23">
        <v>187</v>
      </c>
      <c r="H7" s="23">
        <v>188</v>
      </c>
      <c r="I7" s="23"/>
      <c r="J7" s="23"/>
      <c r="K7" s="24">
        <v>4</v>
      </c>
      <c r="L7" s="24">
        <v>754</v>
      </c>
      <c r="M7" s="25">
        <v>188.5</v>
      </c>
      <c r="N7" s="26">
        <v>9</v>
      </c>
      <c r="O7" s="27">
        <v>197.5</v>
      </c>
    </row>
    <row r="8" spans="1:17" x14ac:dyDescent="0.25">
      <c r="A8" s="19" t="s">
        <v>19</v>
      </c>
      <c r="B8" s="20" t="s">
        <v>57</v>
      </c>
      <c r="C8" s="21">
        <v>44384</v>
      </c>
      <c r="D8" s="22" t="s">
        <v>28</v>
      </c>
      <c r="E8" s="23">
        <v>187</v>
      </c>
      <c r="F8" s="23">
        <v>188</v>
      </c>
      <c r="G8" s="23">
        <v>188</v>
      </c>
      <c r="H8" s="23"/>
      <c r="I8" s="23"/>
      <c r="J8" s="23"/>
      <c r="K8" s="24">
        <v>3</v>
      </c>
      <c r="L8" s="24">
        <v>563</v>
      </c>
      <c r="M8" s="25">
        <v>187.66666666666666</v>
      </c>
      <c r="N8" s="26">
        <v>4</v>
      </c>
      <c r="O8" s="27">
        <v>191.66666666666666</v>
      </c>
    </row>
    <row r="9" spans="1:17" x14ac:dyDescent="0.25">
      <c r="A9" s="19" t="s">
        <v>52</v>
      </c>
      <c r="B9" s="20" t="s">
        <v>57</v>
      </c>
      <c r="C9" s="21">
        <v>44394</v>
      </c>
      <c r="D9" s="22" t="s">
        <v>58</v>
      </c>
      <c r="E9" s="23">
        <v>188</v>
      </c>
      <c r="F9" s="23">
        <v>184</v>
      </c>
      <c r="G9" s="23">
        <v>184</v>
      </c>
      <c r="H9" s="23">
        <v>192</v>
      </c>
      <c r="I9" s="23"/>
      <c r="J9" s="23"/>
      <c r="K9" s="24">
        <v>4</v>
      </c>
      <c r="L9" s="24">
        <v>748</v>
      </c>
      <c r="M9" s="25">
        <v>187</v>
      </c>
      <c r="N9" s="26">
        <v>6</v>
      </c>
      <c r="O9" s="27">
        <v>193</v>
      </c>
    </row>
    <row r="11" spans="1:17" x14ac:dyDescent="0.25">
      <c r="K11" s="7">
        <f>SUM(K2:K10)</f>
        <v>33</v>
      </c>
      <c r="L11" s="7">
        <f>SUM(L2:L10)</f>
        <v>6213</v>
      </c>
      <c r="M11" s="13">
        <f>SUM(L11/K11)</f>
        <v>188.27272727272728</v>
      </c>
      <c r="N11" s="7">
        <f>SUM(N2:N10)</f>
        <v>39</v>
      </c>
      <c r="O11" s="13">
        <f>SUM(M11+N11)</f>
        <v>227.27272727272728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B3:C3 E3:J3" name="Range1_16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B5:C5 E5:J5" name="Range1_34"/>
    <protectedRange algorithmName="SHA-512" hashValue="ON39YdpmFHfN9f47KpiRvqrKx0V9+erV1CNkpWzYhW/Qyc6aT8rEyCrvauWSYGZK2ia3o7vd3akF07acHAFpOA==" saltValue="yVW9XmDwTqEnmpSGai0KYg==" spinCount="100000" sqref="D5" name="Range1_1_26"/>
    <protectedRange algorithmName="SHA-512" hashValue="ON39YdpmFHfN9f47KpiRvqrKx0V9+erV1CNkpWzYhW/Qyc6aT8rEyCrvauWSYGZK2ia3o7vd3akF07acHAFpOA==" saltValue="yVW9XmDwTqEnmpSGai0KYg==" spinCount="100000" sqref="B6:C6 E6:J6" name="Range1_31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B7:C7 E7:J7" name="Range1_40"/>
    <protectedRange algorithmName="SHA-512" hashValue="ON39YdpmFHfN9f47KpiRvqrKx0V9+erV1CNkpWzYhW/Qyc6aT8rEyCrvauWSYGZK2ia3o7vd3akF07acHAFpOA==" saltValue="yVW9XmDwTqEnmpSGai0KYg==" spinCount="100000" sqref="D7" name="Range1_1_32"/>
    <protectedRange algorithmName="SHA-512" hashValue="ON39YdpmFHfN9f47KpiRvqrKx0V9+erV1CNkpWzYhW/Qyc6aT8rEyCrvauWSYGZK2ia3o7vd3akF07acHAFpOA==" saltValue="yVW9XmDwTqEnmpSGai0KYg==" spinCount="100000" sqref="E8:J8 B8:C8" name="Range1_44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B9:C9 E9:J9" name="Range1_4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F2">
    <cfRule type="top10" dxfId="79" priority="43" rank="1"/>
  </conditionalFormatting>
  <conditionalFormatting sqref="G2">
    <cfRule type="top10" dxfId="78" priority="44" rank="1"/>
  </conditionalFormatting>
  <conditionalFormatting sqref="H2">
    <cfRule type="top10" dxfId="77" priority="45" rank="1"/>
  </conditionalFormatting>
  <conditionalFormatting sqref="I2">
    <cfRule type="top10" dxfId="76" priority="46" rank="1"/>
  </conditionalFormatting>
  <conditionalFormatting sqref="J2">
    <cfRule type="top10" dxfId="75" priority="47" rank="1"/>
  </conditionalFormatting>
  <conditionalFormatting sqref="E2">
    <cfRule type="top10" dxfId="74" priority="48" rank="1"/>
  </conditionalFormatting>
  <conditionalFormatting sqref="F3">
    <cfRule type="top10" dxfId="73" priority="37" rank="1"/>
  </conditionalFormatting>
  <conditionalFormatting sqref="G3">
    <cfRule type="top10" dxfId="72" priority="38" rank="1"/>
  </conditionalFormatting>
  <conditionalFormatting sqref="H3">
    <cfRule type="top10" dxfId="71" priority="39" rank="1"/>
  </conditionalFormatting>
  <conditionalFormatting sqref="I3">
    <cfRule type="top10" dxfId="70" priority="40" rank="1"/>
  </conditionalFormatting>
  <conditionalFormatting sqref="J3">
    <cfRule type="top10" dxfId="69" priority="41" rank="1"/>
  </conditionalFormatting>
  <conditionalFormatting sqref="E3">
    <cfRule type="top10" dxfId="68" priority="42" rank="1"/>
  </conditionalFormatting>
  <conditionalFormatting sqref="F4">
    <cfRule type="top10" dxfId="67" priority="31" rank="1"/>
  </conditionalFormatting>
  <conditionalFormatting sqref="G4">
    <cfRule type="top10" dxfId="66" priority="32" rank="1"/>
  </conditionalFormatting>
  <conditionalFormatting sqref="H4">
    <cfRule type="top10" dxfId="65" priority="33" rank="1"/>
  </conditionalFormatting>
  <conditionalFormatting sqref="I4">
    <cfRule type="top10" dxfId="64" priority="34" rank="1"/>
  </conditionalFormatting>
  <conditionalFormatting sqref="J4">
    <cfRule type="top10" dxfId="63" priority="35" rank="1"/>
  </conditionalFormatting>
  <conditionalFormatting sqref="E4">
    <cfRule type="top10" dxfId="62" priority="36" rank="1"/>
  </conditionalFormatting>
  <conditionalFormatting sqref="F5">
    <cfRule type="top10" dxfId="61" priority="25" rank="1"/>
  </conditionalFormatting>
  <conditionalFormatting sqref="G5">
    <cfRule type="top10" dxfId="60" priority="26" rank="1"/>
  </conditionalFormatting>
  <conditionalFormatting sqref="H5">
    <cfRule type="top10" dxfId="59" priority="27" rank="1"/>
  </conditionalFormatting>
  <conditionalFormatting sqref="I5">
    <cfRule type="top10" dxfId="58" priority="28" rank="1"/>
  </conditionalFormatting>
  <conditionalFormatting sqref="J5">
    <cfRule type="top10" dxfId="57" priority="29" rank="1"/>
  </conditionalFormatting>
  <conditionalFormatting sqref="E5">
    <cfRule type="top10" dxfId="56" priority="30" rank="1"/>
  </conditionalFormatting>
  <conditionalFormatting sqref="F6">
    <cfRule type="top10" dxfId="55" priority="19" rank="1"/>
  </conditionalFormatting>
  <conditionalFormatting sqref="G6">
    <cfRule type="top10" dxfId="54" priority="20" rank="1"/>
  </conditionalFormatting>
  <conditionalFormatting sqref="H6">
    <cfRule type="top10" dxfId="53" priority="21" rank="1"/>
  </conditionalFormatting>
  <conditionalFormatting sqref="I6">
    <cfRule type="top10" dxfId="52" priority="22" rank="1"/>
  </conditionalFormatting>
  <conditionalFormatting sqref="J6">
    <cfRule type="top10" dxfId="51" priority="23" rank="1"/>
  </conditionalFormatting>
  <conditionalFormatting sqref="E6">
    <cfRule type="top10" dxfId="50" priority="24" rank="1"/>
  </conditionalFormatting>
  <conditionalFormatting sqref="F7">
    <cfRule type="top10" dxfId="49" priority="13" rank="1"/>
  </conditionalFormatting>
  <conditionalFormatting sqref="G7">
    <cfRule type="top10" dxfId="48" priority="14" rank="1"/>
  </conditionalFormatting>
  <conditionalFormatting sqref="H7">
    <cfRule type="top10" dxfId="47" priority="15" rank="1"/>
  </conditionalFormatting>
  <conditionalFormatting sqref="I7">
    <cfRule type="top10" dxfId="46" priority="16" rank="1"/>
  </conditionalFormatting>
  <conditionalFormatting sqref="J7">
    <cfRule type="top10" dxfId="45" priority="17" rank="1"/>
  </conditionalFormatting>
  <conditionalFormatting sqref="E7">
    <cfRule type="top10" dxfId="44" priority="18" rank="1"/>
  </conditionalFormatting>
  <conditionalFormatting sqref="E8">
    <cfRule type="top10" dxfId="43" priority="12" rank="1"/>
  </conditionalFormatting>
  <conditionalFormatting sqref="F8">
    <cfRule type="top10" dxfId="42" priority="11" rank="1"/>
  </conditionalFormatting>
  <conditionalFormatting sqref="G8">
    <cfRule type="top10" dxfId="41" priority="10" rank="1"/>
  </conditionalFormatting>
  <conditionalFormatting sqref="H8">
    <cfRule type="top10" dxfId="40" priority="9" rank="1"/>
  </conditionalFormatting>
  <conditionalFormatting sqref="I8">
    <cfRule type="top10" dxfId="39" priority="8" rank="1"/>
  </conditionalFormatting>
  <conditionalFormatting sqref="J8">
    <cfRule type="top10" dxfId="38" priority="7" rank="1"/>
  </conditionalFormatting>
  <conditionalFormatting sqref="F9">
    <cfRule type="top10" dxfId="37" priority="1" rank="1"/>
  </conditionalFormatting>
  <conditionalFormatting sqref="G9">
    <cfRule type="top10" dxfId="36" priority="2" rank="1"/>
  </conditionalFormatting>
  <conditionalFormatting sqref="H9">
    <cfRule type="top10" dxfId="35" priority="3" rank="1"/>
  </conditionalFormatting>
  <conditionalFormatting sqref="I9">
    <cfRule type="top10" dxfId="34" priority="4" rank="1"/>
  </conditionalFormatting>
  <conditionalFormatting sqref="J9">
    <cfRule type="top10" dxfId="33" priority="5" rank="1"/>
  </conditionalFormatting>
  <conditionalFormatting sqref="E9">
    <cfRule type="top10" dxfId="32" priority="6" rank="1"/>
  </conditionalFormatting>
  <hyperlinks>
    <hyperlink ref="Q1" location="'Kentucky Rankings'!A1" display="Back to Ranking" xr:uid="{0E05AA04-59DB-4708-9B8E-107E8155FC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C566FC-5859-409A-9D23-691676E01B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C72A-7FA0-4914-B01C-8D68C38B9BD1}">
  <sheetPr codeName="Sheet36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70</v>
      </c>
      <c r="B2" s="20" t="s">
        <v>71</v>
      </c>
      <c r="C2" s="21">
        <v>44353</v>
      </c>
      <c r="D2" s="22" t="s">
        <v>49</v>
      </c>
      <c r="E2" s="23">
        <v>175</v>
      </c>
      <c r="F2" s="23">
        <v>180</v>
      </c>
      <c r="G2" s="23">
        <v>178</v>
      </c>
      <c r="H2" s="23">
        <v>174</v>
      </c>
      <c r="I2" s="23">
        <v>180</v>
      </c>
      <c r="J2" s="23">
        <v>182</v>
      </c>
      <c r="K2" s="24">
        <v>6</v>
      </c>
      <c r="L2" s="24">
        <v>1069</v>
      </c>
      <c r="M2" s="25">
        <v>178.16666666666666</v>
      </c>
      <c r="N2" s="26">
        <v>10</v>
      </c>
      <c r="O2" s="27">
        <v>188.16666666666666</v>
      </c>
    </row>
    <row r="4" spans="1:17" x14ac:dyDescent="0.25">
      <c r="K4" s="7">
        <f>SUM(K2:K3)</f>
        <v>6</v>
      </c>
      <c r="L4" s="7">
        <f>SUM(L2:L3)</f>
        <v>1069</v>
      </c>
      <c r="M4" s="13">
        <f>SUM(L4/K4)</f>
        <v>178.16666666666666</v>
      </c>
      <c r="N4" s="7">
        <f>SUM(N2:N3)</f>
        <v>10</v>
      </c>
      <c r="O4" s="13">
        <f>SUM(M4+N4)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">
    <cfRule type="top10" dxfId="31" priority="1" rank="1"/>
  </conditionalFormatting>
  <conditionalFormatting sqref="F2">
    <cfRule type="top10" dxfId="30" priority="2" rank="1"/>
  </conditionalFormatting>
  <conditionalFormatting sqref="G2">
    <cfRule type="top10" dxfId="29" priority="3" rank="1"/>
  </conditionalFormatting>
  <conditionalFormatting sqref="H2">
    <cfRule type="top10" dxfId="28" priority="4" rank="1"/>
  </conditionalFormatting>
  <conditionalFormatting sqref="I2">
    <cfRule type="top10" dxfId="27" priority="5" rank="1"/>
  </conditionalFormatting>
  <conditionalFormatting sqref="J2">
    <cfRule type="top10" dxfId="26" priority="6" rank="1"/>
  </conditionalFormatting>
  <hyperlinks>
    <hyperlink ref="Q1" location="'Kentucky Rankings'!A1" display="Back to Ranking" xr:uid="{A1F5A406-1084-41E8-946B-C43037400C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324F8-C166-4560-A129-17C63128C6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DBCD-4161-4AA5-862A-5014E5A26AE5}"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56</v>
      </c>
      <c r="B2" s="20" t="s">
        <v>79</v>
      </c>
      <c r="C2" s="21">
        <v>44370</v>
      </c>
      <c r="D2" s="22" t="s">
        <v>49</v>
      </c>
      <c r="E2" s="23">
        <v>180</v>
      </c>
      <c r="F2" s="23">
        <v>189</v>
      </c>
      <c r="G2" s="23">
        <v>186</v>
      </c>
      <c r="H2" s="23">
        <v>181</v>
      </c>
      <c r="I2" s="23"/>
      <c r="J2" s="23"/>
      <c r="K2" s="24">
        <v>4</v>
      </c>
      <c r="L2" s="24">
        <v>736</v>
      </c>
      <c r="M2" s="25">
        <v>184</v>
      </c>
      <c r="N2" s="26">
        <v>4</v>
      </c>
      <c r="O2" s="27">
        <v>188</v>
      </c>
    </row>
    <row r="4" spans="1:17" x14ac:dyDescent="0.25">
      <c r="K4" s="7">
        <f>SUM(K2:K3)</f>
        <v>4</v>
      </c>
      <c r="L4" s="7">
        <f>SUM(L2:L3)</f>
        <v>736</v>
      </c>
      <c r="M4" s="13">
        <f>SUM(L4/K4)</f>
        <v>184</v>
      </c>
      <c r="N4" s="7">
        <f>SUM(N2:N3)</f>
        <v>4</v>
      </c>
      <c r="O4" s="13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2"/>
  </protectedRanges>
  <conditionalFormatting sqref="I2">
    <cfRule type="top10" dxfId="25" priority="1" rank="1"/>
  </conditionalFormatting>
  <conditionalFormatting sqref="H2">
    <cfRule type="top10" dxfId="24" priority="2" rank="1"/>
  </conditionalFormatting>
  <conditionalFormatting sqref="G2">
    <cfRule type="top10" dxfId="23" priority="3" rank="1"/>
  </conditionalFormatting>
  <conditionalFormatting sqref="F2">
    <cfRule type="top10" dxfId="22" priority="4" rank="1"/>
  </conditionalFormatting>
  <conditionalFormatting sqref="E2">
    <cfRule type="top10" dxfId="21" priority="5" rank="1"/>
  </conditionalFormatting>
  <conditionalFormatting sqref="J2">
    <cfRule type="top10" dxfId="20" priority="6" rank="1"/>
  </conditionalFormatting>
  <hyperlinks>
    <hyperlink ref="Q1" location="'Kentucky Rankings'!A1" display="Back to Ranking" xr:uid="{AA62CEDB-18A7-4E10-9AFD-5CFD5C08A2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C43BE1-5EFF-484A-BF6F-0D2BACC8DC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587B-7607-4BA4-8DC7-4A21BFB4D8B0}">
  <sheetPr codeName="Sheet34"/>
  <dimension ref="A1:Q5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68</v>
      </c>
      <c r="C2" s="21">
        <v>44353</v>
      </c>
      <c r="D2" s="22" t="s">
        <v>49</v>
      </c>
      <c r="E2" s="23">
        <v>191</v>
      </c>
      <c r="F2" s="23">
        <v>188</v>
      </c>
      <c r="G2" s="23">
        <v>197</v>
      </c>
      <c r="H2" s="23">
        <v>197</v>
      </c>
      <c r="I2" s="23">
        <v>192</v>
      </c>
      <c r="J2" s="23">
        <v>190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7" x14ac:dyDescent="0.25">
      <c r="A3" s="19" t="s">
        <v>48</v>
      </c>
      <c r="B3" s="20" t="s">
        <v>68</v>
      </c>
      <c r="C3" s="21">
        <v>44394</v>
      </c>
      <c r="D3" s="22" t="s">
        <v>58</v>
      </c>
      <c r="E3" s="23">
        <v>193</v>
      </c>
      <c r="F3" s="23">
        <v>197.001</v>
      </c>
      <c r="G3" s="23">
        <v>197</v>
      </c>
      <c r="H3" s="23">
        <v>197</v>
      </c>
      <c r="I3" s="23"/>
      <c r="J3" s="23"/>
      <c r="K3" s="24">
        <v>4</v>
      </c>
      <c r="L3" s="24">
        <v>784.00099999999998</v>
      </c>
      <c r="M3" s="25">
        <v>196.00024999999999</v>
      </c>
      <c r="N3" s="26">
        <v>4</v>
      </c>
      <c r="O3" s="27">
        <v>200.00024999999999</v>
      </c>
    </row>
    <row r="5" spans="1:17" x14ac:dyDescent="0.25">
      <c r="K5" s="7">
        <f>SUM(K2:K4)</f>
        <v>10</v>
      </c>
      <c r="L5" s="7">
        <f>SUM(L2:L4)</f>
        <v>1939.001</v>
      </c>
      <c r="M5" s="13">
        <f>SUM(L5/K5)</f>
        <v>193.90010000000001</v>
      </c>
      <c r="N5" s="7">
        <f>SUM(N2:N4)</f>
        <v>8</v>
      </c>
      <c r="O5" s="13">
        <f>SUM(M5+N5)</f>
        <v>201.90010000000001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45"/>
    <protectedRange algorithmName="SHA-512" hashValue="ON39YdpmFHfN9f47KpiRvqrKx0V9+erV1CNkpWzYhW/Qyc6aT8rEyCrvauWSYGZK2ia3o7vd3akF07acHAFpOA==" saltValue="yVW9XmDwTqEnmpSGai0KYg==" spinCount="100000" sqref="D3" name="Range1_1_36"/>
    <protectedRange algorithmName="SHA-512" hashValue="ON39YdpmFHfN9f47KpiRvqrKx0V9+erV1CNkpWzYhW/Qyc6aT8rEyCrvauWSYGZK2ia3o7vd3akF07acHAFpOA==" saltValue="yVW9XmDwTqEnmpSGai0KYg==" spinCount="100000" sqref="E3:H3" name="Range1_3_13"/>
  </protectedRanges>
  <conditionalFormatting sqref="F2">
    <cfRule type="top10" dxfId="19" priority="12" rank="1"/>
  </conditionalFormatting>
  <conditionalFormatting sqref="I2">
    <cfRule type="top10" dxfId="18" priority="9" rank="1"/>
    <cfRule type="top10" dxfId="17" priority="14" rank="1"/>
  </conditionalFormatting>
  <conditionalFormatting sqref="E2">
    <cfRule type="top10" dxfId="16" priority="13" rank="1"/>
  </conditionalFormatting>
  <conditionalFormatting sqref="G2">
    <cfRule type="top10" dxfId="15" priority="11" rank="1"/>
  </conditionalFormatting>
  <conditionalFormatting sqref="H2">
    <cfRule type="top10" dxfId="14" priority="10" rank="1"/>
  </conditionalFormatting>
  <conditionalFormatting sqref="J2">
    <cfRule type="top10" dxfId="13" priority="8" rank="1"/>
  </conditionalFormatting>
  <conditionalFormatting sqref="F3">
    <cfRule type="top10" dxfId="12" priority="1" rank="1"/>
  </conditionalFormatting>
  <conditionalFormatting sqref="I3">
    <cfRule type="top10" dxfId="11" priority="2" rank="1"/>
    <cfRule type="top10" dxfId="10" priority="3" rank="1"/>
  </conditionalFormatting>
  <conditionalFormatting sqref="E3">
    <cfRule type="top10" dxfId="9" priority="4" rank="1"/>
  </conditionalFormatting>
  <conditionalFormatting sqref="G3">
    <cfRule type="top10" dxfId="8" priority="5" rank="1"/>
  </conditionalFormatting>
  <conditionalFormatting sqref="H3">
    <cfRule type="top10" dxfId="7" priority="6" rank="1"/>
  </conditionalFormatting>
  <conditionalFormatting sqref="J3">
    <cfRule type="top10" dxfId="6" priority="7" rank="1"/>
  </conditionalFormatting>
  <hyperlinks>
    <hyperlink ref="Q1" location="'Kentucky Rankings'!A1" display="Back to Ranking" xr:uid="{622C59C0-4F4F-47A9-A039-BDC406379C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8F73F1-D29A-4B5C-9784-9C5460BDD8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41DE-F64D-4D37-A632-35857095BD9B}">
  <sheetPr codeName="Sheet3"/>
  <dimension ref="A1:Q4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41</v>
      </c>
      <c r="C2" s="21">
        <v>44304</v>
      </c>
      <c r="D2" s="22" t="s">
        <v>49</v>
      </c>
      <c r="E2" s="23">
        <v>195</v>
      </c>
      <c r="F2" s="23">
        <v>194</v>
      </c>
      <c r="G2" s="23">
        <v>196</v>
      </c>
      <c r="H2" s="23">
        <v>198.001</v>
      </c>
      <c r="I2" s="23"/>
      <c r="J2" s="23"/>
      <c r="K2" s="24">
        <v>4</v>
      </c>
      <c r="L2" s="24">
        <v>783.00099999999998</v>
      </c>
      <c r="M2" s="25">
        <v>195.75024999999999</v>
      </c>
      <c r="N2" s="26">
        <v>2</v>
      </c>
      <c r="O2" s="27">
        <v>197.75024999999999</v>
      </c>
    </row>
    <row r="4" spans="1:17" x14ac:dyDescent="0.25">
      <c r="K4" s="7">
        <f>SUM(K2:K3)</f>
        <v>4</v>
      </c>
      <c r="L4" s="7">
        <f>SUM(L2:L3)</f>
        <v>783.00099999999998</v>
      </c>
      <c r="M4" s="13">
        <f>SUM(L4/K4)</f>
        <v>195.75024999999999</v>
      </c>
      <c r="N4" s="7">
        <f>SUM(N2:N3)</f>
        <v>2</v>
      </c>
      <c r="O4" s="13">
        <f>SUM(M4+N4)</f>
        <v>197.75024999999999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903" priority="5" rank="1"/>
  </conditionalFormatting>
  <conditionalFormatting sqref="I2">
    <cfRule type="top10" dxfId="902" priority="2" rank="1"/>
    <cfRule type="top10" dxfId="901" priority="7" rank="1"/>
  </conditionalFormatting>
  <conditionalFormatting sqref="E2">
    <cfRule type="top10" dxfId="900" priority="6" rank="1"/>
  </conditionalFormatting>
  <conditionalFormatting sqref="G2">
    <cfRule type="top10" dxfId="899" priority="4" rank="1"/>
  </conditionalFormatting>
  <conditionalFormatting sqref="H2">
    <cfRule type="top10" dxfId="898" priority="3" rank="1"/>
  </conditionalFormatting>
  <conditionalFormatting sqref="J2">
    <cfRule type="top10" dxfId="897" priority="1" rank="1"/>
  </conditionalFormatting>
  <hyperlinks>
    <hyperlink ref="Q1" location="'Kentucky Rankings'!A1" display="Back to Ranking" xr:uid="{A41B3655-8A78-4C80-9D53-A307E92D22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085FD4-431A-43B1-8C8F-E8A65F6F72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B5BC-4693-4B77-B3E8-925F3505D6ED}">
  <sheetPr codeName="Sheet4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45</v>
      </c>
      <c r="C2" s="21">
        <v>44304</v>
      </c>
      <c r="D2" s="22" t="s">
        <v>49</v>
      </c>
      <c r="E2" s="23">
        <v>194</v>
      </c>
      <c r="F2" s="23">
        <v>196</v>
      </c>
      <c r="G2" s="23">
        <v>192</v>
      </c>
      <c r="H2" s="23">
        <v>194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4" spans="1:17" x14ac:dyDescent="0.25">
      <c r="K4" s="7">
        <f>SUM(K2:K3)</f>
        <v>4</v>
      </c>
      <c r="L4" s="7">
        <f>SUM(L2:L3)</f>
        <v>776</v>
      </c>
      <c r="M4" s="13">
        <f>SUM(L4/K4)</f>
        <v>194</v>
      </c>
      <c r="N4" s="7">
        <f>SUM(N2:N3)</f>
        <v>2</v>
      </c>
      <c r="O4" s="13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896" priority="5" rank="1"/>
  </conditionalFormatting>
  <conditionalFormatting sqref="I2">
    <cfRule type="top10" dxfId="895" priority="2" rank="1"/>
    <cfRule type="top10" dxfId="894" priority="7" rank="1"/>
  </conditionalFormatting>
  <conditionalFormatting sqref="E2">
    <cfRule type="top10" dxfId="893" priority="6" rank="1"/>
  </conditionalFormatting>
  <conditionalFormatting sqref="G2">
    <cfRule type="top10" dxfId="892" priority="4" rank="1"/>
  </conditionalFormatting>
  <conditionalFormatting sqref="H2">
    <cfRule type="top10" dxfId="891" priority="3" rank="1"/>
  </conditionalFormatting>
  <conditionalFormatting sqref="J2">
    <cfRule type="top10" dxfId="890" priority="1" rank="1"/>
  </conditionalFormatting>
  <hyperlinks>
    <hyperlink ref="Q1" location="'Kentucky Rankings'!A1" display="Back to Ranking" xr:uid="{C1338155-94C1-408B-8F82-142280BF21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1585C0-74DC-42CA-983F-C2D38613E8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DDFF-78B9-48E4-897B-BC00CD1A9483}">
  <sheetPr codeName="Sheet5"/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42</v>
      </c>
      <c r="C2" s="21">
        <v>44304</v>
      </c>
      <c r="D2" s="22" t="s">
        <v>49</v>
      </c>
      <c r="E2" s="23">
        <v>191</v>
      </c>
      <c r="F2" s="23">
        <v>199</v>
      </c>
      <c r="G2" s="23">
        <v>195</v>
      </c>
      <c r="H2" s="23">
        <v>198</v>
      </c>
      <c r="I2" s="23"/>
      <c r="J2" s="23"/>
      <c r="K2" s="24">
        <v>4</v>
      </c>
      <c r="L2" s="24">
        <v>783</v>
      </c>
      <c r="M2" s="25">
        <v>195.75</v>
      </c>
      <c r="N2" s="26">
        <v>2</v>
      </c>
      <c r="O2" s="27">
        <v>197.75</v>
      </c>
    </row>
    <row r="4" spans="1:17" x14ac:dyDescent="0.25">
      <c r="K4" s="7">
        <f>SUM(K2:K3)</f>
        <v>4</v>
      </c>
      <c r="L4" s="7">
        <f>SUM(L2:L3)</f>
        <v>783</v>
      </c>
      <c r="M4" s="13">
        <f>SUM(L4/K4)</f>
        <v>195.75</v>
      </c>
      <c r="N4" s="7">
        <f>SUM(N2:N3)</f>
        <v>2</v>
      </c>
      <c r="O4" s="13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889" priority="5" rank="1"/>
  </conditionalFormatting>
  <conditionalFormatting sqref="I2">
    <cfRule type="top10" dxfId="888" priority="2" rank="1"/>
    <cfRule type="top10" dxfId="887" priority="7" rank="1"/>
  </conditionalFormatting>
  <conditionalFormatting sqref="E2">
    <cfRule type="top10" dxfId="886" priority="6" rank="1"/>
  </conditionalFormatting>
  <conditionalFormatting sqref="G2">
    <cfRule type="top10" dxfId="885" priority="4" rank="1"/>
  </conditionalFormatting>
  <conditionalFormatting sqref="H2">
    <cfRule type="top10" dxfId="884" priority="3" rank="1"/>
  </conditionalFormatting>
  <conditionalFormatting sqref="J2">
    <cfRule type="top10" dxfId="883" priority="1" rank="1"/>
  </conditionalFormatting>
  <hyperlinks>
    <hyperlink ref="Q1" location="'Kentucky Rankings'!A1" display="Back to Ranking" xr:uid="{414AC0F0-BAA9-4E26-AF1D-7670AEA5A5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944020-314B-4716-A3A8-3B96490B2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48E9-D26B-4DCE-8848-66F67F6EA441}">
  <sheetPr codeName="Sheet6"/>
  <dimension ref="A1:Q6"/>
  <sheetViews>
    <sheetView workbookViewId="0">
      <selection activeCell="A4" sqref="A4:O4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48</v>
      </c>
      <c r="B2" s="20" t="s">
        <v>37</v>
      </c>
      <c r="C2" s="21">
        <v>44304</v>
      </c>
      <c r="D2" s="22" t="s">
        <v>49</v>
      </c>
      <c r="E2" s="23">
        <v>199</v>
      </c>
      <c r="F2" s="23">
        <v>196</v>
      </c>
      <c r="G2" s="23">
        <v>198</v>
      </c>
      <c r="H2" s="23">
        <v>196</v>
      </c>
      <c r="I2" s="23"/>
      <c r="J2" s="23"/>
      <c r="K2" s="24">
        <v>4</v>
      </c>
      <c r="L2" s="24">
        <v>789</v>
      </c>
      <c r="M2" s="25">
        <v>197.25</v>
      </c>
      <c r="N2" s="26">
        <v>2</v>
      </c>
      <c r="O2" s="27">
        <v>199.25</v>
      </c>
    </row>
    <row r="3" spans="1:17" x14ac:dyDescent="0.25">
      <c r="A3" s="19" t="s">
        <v>48</v>
      </c>
      <c r="B3" s="20" t="s">
        <v>37</v>
      </c>
      <c r="C3" s="21">
        <v>44353</v>
      </c>
      <c r="D3" s="22" t="s">
        <v>49</v>
      </c>
      <c r="E3" s="23">
        <v>188</v>
      </c>
      <c r="F3" s="23">
        <v>191</v>
      </c>
      <c r="G3" s="23">
        <v>194</v>
      </c>
      <c r="H3" s="23">
        <v>191</v>
      </c>
      <c r="I3" s="23">
        <v>192</v>
      </c>
      <c r="J3" s="23">
        <v>195</v>
      </c>
      <c r="K3" s="24">
        <v>6</v>
      </c>
      <c r="L3" s="24">
        <v>1151</v>
      </c>
      <c r="M3" s="25">
        <v>191.83333333333334</v>
      </c>
      <c r="N3" s="26">
        <v>4</v>
      </c>
      <c r="O3" s="27">
        <v>195.83333333333334</v>
      </c>
    </row>
    <row r="4" spans="1:17" x14ac:dyDescent="0.25">
      <c r="A4" s="19" t="s">
        <v>48</v>
      </c>
      <c r="B4" s="20" t="s">
        <v>37</v>
      </c>
      <c r="C4" s="21">
        <v>44370</v>
      </c>
      <c r="D4" s="22" t="s">
        <v>49</v>
      </c>
      <c r="E4" s="23">
        <v>192</v>
      </c>
      <c r="F4" s="23">
        <v>195</v>
      </c>
      <c r="G4" s="23">
        <v>196</v>
      </c>
      <c r="H4" s="23">
        <v>196</v>
      </c>
      <c r="I4" s="23"/>
      <c r="J4" s="23"/>
      <c r="K4" s="24">
        <v>4</v>
      </c>
      <c r="L4" s="24">
        <v>779</v>
      </c>
      <c r="M4" s="25">
        <v>194.75</v>
      </c>
      <c r="N4" s="26">
        <v>2</v>
      </c>
      <c r="O4" s="27">
        <v>196.75</v>
      </c>
    </row>
    <row r="6" spans="1:17" x14ac:dyDescent="0.25">
      <c r="K6" s="7">
        <f>SUM(K2:K5)</f>
        <v>14</v>
      </c>
      <c r="L6" s="7">
        <f>SUM(L2:L5)</f>
        <v>2719</v>
      </c>
      <c r="M6" s="13">
        <f>SUM(L6/K6)</f>
        <v>194.21428571428572</v>
      </c>
      <c r="N6" s="7">
        <f>SUM(N2:N5)</f>
        <v>8</v>
      </c>
      <c r="O6" s="13">
        <f>SUM(M6+N6)</f>
        <v>202.21428571428572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F2">
    <cfRule type="top10" dxfId="882" priority="19" rank="1"/>
  </conditionalFormatting>
  <conditionalFormatting sqref="I2">
    <cfRule type="top10" dxfId="881" priority="16" rank="1"/>
    <cfRule type="top10" dxfId="880" priority="21" rank="1"/>
  </conditionalFormatting>
  <conditionalFormatting sqref="E2">
    <cfRule type="top10" dxfId="879" priority="20" rank="1"/>
  </conditionalFormatting>
  <conditionalFormatting sqref="G2">
    <cfRule type="top10" dxfId="878" priority="18" rank="1"/>
  </conditionalFormatting>
  <conditionalFormatting sqref="H2">
    <cfRule type="top10" dxfId="877" priority="17" rank="1"/>
  </conditionalFormatting>
  <conditionalFormatting sqref="J2">
    <cfRule type="top10" dxfId="876" priority="15" rank="1"/>
  </conditionalFormatting>
  <conditionalFormatting sqref="F3">
    <cfRule type="top10" dxfId="875" priority="12" rank="1"/>
  </conditionalFormatting>
  <conditionalFormatting sqref="I3">
    <cfRule type="top10" dxfId="874" priority="9" rank="1"/>
    <cfRule type="top10" dxfId="873" priority="14" rank="1"/>
  </conditionalFormatting>
  <conditionalFormatting sqref="E3">
    <cfRule type="top10" dxfId="872" priority="13" rank="1"/>
  </conditionalFormatting>
  <conditionalFormatting sqref="G3">
    <cfRule type="top10" dxfId="871" priority="11" rank="1"/>
  </conditionalFormatting>
  <conditionalFormatting sqref="H3">
    <cfRule type="top10" dxfId="870" priority="10" rank="1"/>
  </conditionalFormatting>
  <conditionalFormatting sqref="J3">
    <cfRule type="top10" dxfId="869" priority="8" rank="1"/>
  </conditionalFormatting>
  <conditionalFormatting sqref="F4">
    <cfRule type="top10" dxfId="868" priority="5" rank="1"/>
  </conditionalFormatting>
  <conditionalFormatting sqref="I4">
    <cfRule type="top10" dxfId="867" priority="2" rank="1"/>
    <cfRule type="top10" dxfId="866" priority="7" rank="1"/>
  </conditionalFormatting>
  <conditionalFormatting sqref="E4">
    <cfRule type="top10" dxfId="865" priority="6" rank="1"/>
  </conditionalFormatting>
  <conditionalFormatting sqref="G4">
    <cfRule type="top10" dxfId="864" priority="4" rank="1"/>
  </conditionalFormatting>
  <conditionalFormatting sqref="H4">
    <cfRule type="top10" dxfId="863" priority="3" rank="1"/>
  </conditionalFormatting>
  <conditionalFormatting sqref="J4">
    <cfRule type="top10" dxfId="862" priority="1" rank="1"/>
  </conditionalFormatting>
  <hyperlinks>
    <hyperlink ref="Q1" location="'Kentucky Rankings'!A1" display="Back to Ranking" xr:uid="{367E6FF3-B7B2-4C3C-9757-CEC4E43D2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7AAC6-7E04-41F7-9596-13FD0250C6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82CA-AA3A-4320-9C78-40DE9EF2FD77}">
  <dimension ref="A1:Q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25">
      <c r="A2" s="19" t="s">
        <v>29</v>
      </c>
      <c r="B2" s="20" t="s">
        <v>77</v>
      </c>
      <c r="C2" s="21">
        <v>44359</v>
      </c>
      <c r="D2" s="22" t="s">
        <v>28</v>
      </c>
      <c r="E2" s="23">
        <v>178</v>
      </c>
      <c r="F2" s="23">
        <v>182</v>
      </c>
      <c r="G2" s="23">
        <v>194</v>
      </c>
      <c r="H2" s="23">
        <v>189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4" spans="1:17" x14ac:dyDescent="0.25">
      <c r="K4" s="7">
        <f>SUM(K2:K3)</f>
        <v>4</v>
      </c>
      <c r="L4" s="7">
        <f>SUM(L2:L3)</f>
        <v>743</v>
      </c>
      <c r="M4" s="13">
        <f>SUM(L4/K4)</f>
        <v>185.75</v>
      </c>
      <c r="N4" s="7">
        <f>SUM(N2:N3)</f>
        <v>2</v>
      </c>
      <c r="O4" s="13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7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F2">
    <cfRule type="top10" dxfId="861" priority="5" rank="1"/>
  </conditionalFormatting>
  <conditionalFormatting sqref="G2">
    <cfRule type="top10" dxfId="860" priority="4" rank="1"/>
  </conditionalFormatting>
  <conditionalFormatting sqref="H2">
    <cfRule type="top10" dxfId="859" priority="3" rank="1"/>
  </conditionalFormatting>
  <conditionalFormatting sqref="E2">
    <cfRule type="top10" dxfId="858" priority="6" rank="1"/>
  </conditionalFormatting>
  <conditionalFormatting sqref="I2">
    <cfRule type="top10" dxfId="857" priority="1" rank="1"/>
  </conditionalFormatting>
  <conditionalFormatting sqref="J2">
    <cfRule type="top10" dxfId="856" priority="2" rank="1"/>
  </conditionalFormatting>
  <hyperlinks>
    <hyperlink ref="Q1" location="'Kentucky Rankings'!A1" display="Back to Ranking" xr:uid="{02A73D50-A04F-46A4-BD03-5690E2ED70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AFBC49-A20E-4B74-825F-490FE6095E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Kentucky Rankings</vt:lpstr>
      <vt:lpstr>Adam Plummer</vt:lpstr>
      <vt:lpstr>Ann Tucker</vt:lpstr>
      <vt:lpstr>Bill Smith</vt:lpstr>
      <vt:lpstr>Brad Patton</vt:lpstr>
      <vt:lpstr>Chris Bradley</vt:lpstr>
      <vt:lpstr>Chris Helton</vt:lpstr>
      <vt:lpstr>David Buckley</vt:lpstr>
      <vt:lpstr>Dan Persful</vt:lpstr>
      <vt:lpstr>David C</vt:lpstr>
      <vt:lpstr>David McGeorge</vt:lpstr>
      <vt:lpstr>Don Wilson</vt:lpstr>
      <vt:lpstr>Cecil Combs</vt:lpstr>
      <vt:lpstr>Ethan Wheat</vt:lpstr>
      <vt:lpstr>Foster Arvin</vt:lpstr>
      <vt:lpstr>Greg Smetanko</vt:lpstr>
      <vt:lpstr>Jamie Compton</vt:lpstr>
      <vt:lpstr>Jeff Riester</vt:lpstr>
      <vt:lpstr>Jeromy Viands</vt:lpstr>
      <vt:lpstr>Jerry Kendall</vt:lpstr>
      <vt:lpstr>Jill Ashlock</vt:lpstr>
      <vt:lpstr>Jim Pierce</vt:lpstr>
      <vt:lpstr>Jody Campbell</vt:lpstr>
      <vt:lpstr>Joe Jarrell</vt:lpstr>
      <vt:lpstr>John Gardner</vt:lpstr>
      <vt:lpstr>John Plummer</vt:lpstr>
      <vt:lpstr>Jon McGeorge</vt:lpstr>
      <vt:lpstr>Josh McGeorge</vt:lpstr>
      <vt:lpstr>Jud Denniston</vt:lpstr>
      <vt:lpstr>Katherine Blackard</vt:lpstr>
      <vt:lpstr>Kenny Huth</vt:lpstr>
      <vt:lpstr>Kyle Ashlock</vt:lpstr>
      <vt:lpstr>Marvin Batliner</vt:lpstr>
      <vt:lpstr>Matthew Strong</vt:lpstr>
      <vt:lpstr>Max Dixon</vt:lpstr>
      <vt:lpstr>Michael Blackard</vt:lpstr>
      <vt:lpstr>Michael Wilson</vt:lpstr>
      <vt:lpstr>Mike Gross</vt:lpstr>
      <vt:lpstr>Rick Hahn</vt:lpstr>
      <vt:lpstr>Steve DuVall</vt:lpstr>
      <vt:lpstr>Tao Irtz</vt:lpstr>
      <vt:lpstr>Thomas Murrell</vt:lpstr>
      <vt:lpstr>Tim Cross</vt:lpstr>
      <vt:lpstr>Wallace Smallwood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2021-07-18T17:35:29Z</dcterms:modified>
</cp:coreProperties>
</file>