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hacon\Desktop\"/>
    </mc:Choice>
  </mc:AlternateContent>
  <xr:revisionPtr revIDLastSave="0" documentId="13_ncr:1_{D1697E6F-01D3-4D8F-89E9-AEF5015C1A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tional Outlaw Lt Ranking 2019" sheetId="20" r:id="rId1"/>
    <sheet name="Alberman, Bob" sheetId="153" r:id="rId2"/>
    <sheet name="Baird, Frank" sheetId="175" r:id="rId3"/>
    <sheet name="Balser, Chris" sheetId="163" r:id="rId4"/>
    <sheet name="Beckett, Bob" sheetId="135" r:id="rId5"/>
    <sheet name="Box, Don" sheetId="179" r:id="rId6"/>
    <sheet name="Braddy, James" sheetId="134" r:id="rId7"/>
    <sheet name="Bullions, Scott" sheetId="136" r:id="rId8"/>
    <sheet name="Carroll, Luke" sheetId="161" r:id="rId9"/>
    <sheet name="Chegwidden, Jason" sheetId="143" r:id="rId10"/>
    <sheet name="Cross. Tim" sheetId="146" r:id="rId11"/>
    <sheet name="Cvammen, Robert" sheetId="170" r:id="rId12"/>
    <sheet name="Durham, Vance" sheetId="177" r:id="rId13"/>
    <sheet name="Dyer, Paul" sheetId="167" r:id="rId14"/>
    <sheet name="Eaton, Rodney" sheetId="180" r:id="rId15"/>
    <sheet name="Escoto, Claudia" sheetId="169" r:id="rId16"/>
    <sheet name="Formacio, Emmanuel" sheetId="178" r:id="rId17"/>
    <sheet name="Gertig, John" sheetId="156" r:id="rId18"/>
    <sheet name="Gilliam, George" sheetId="159" r:id="rId19"/>
    <sheet name="Hahn, Rick" sheetId="172" r:id="rId20"/>
    <sheet name="Haley, Wade" sheetId="128" r:id="rId21"/>
    <sheet name="Hatmaker, Bob" sheetId="140" r:id="rId22"/>
    <sheet name="Hilger, Kenny" sheetId="171" r:id="rId23"/>
    <sheet name="Hopkins, Kevin" sheetId="150" r:id="rId24"/>
    <sheet name="Jarrell, Joe" sheetId="145" r:id="rId25"/>
    <sheet name="Jennings, Dave" sheetId="162" r:id="rId26"/>
    <sheet name="Jones, Robert" sheetId="154" r:id="rId27"/>
    <sheet name="Kinding, Tom" sheetId="138" r:id="rId28"/>
    <sheet name="Kruger, Randy" sheetId="141" r:id="rId29"/>
    <sheet name="Kuznik, Leon" sheetId="133" r:id="rId30"/>
    <sheet name="Laseter, John" sheetId="168" r:id="rId31"/>
    <sheet name="Leier, Bob" sheetId="137" r:id="rId32"/>
    <sheet name="Meyer, Bill" sheetId="165" r:id="rId33"/>
    <sheet name="Murrell, Thomas" sheetId="164" r:id="rId34"/>
    <sheet name="Nelson, Bob" sheetId="157" r:id="rId35"/>
    <sheet name="Niederhauser, Gary" sheetId="139" r:id="rId36"/>
    <sheet name="Noggle, Kevin" sheetId="131" r:id="rId37"/>
    <sheet name="O'Linn,  Tim" sheetId="173" r:id="rId38"/>
    <sheet name="Palmer, Zane" sheetId="176" r:id="rId39"/>
    <sheet name="Petzoldt, Eric" sheetId="132" r:id="rId40"/>
    <sheet name="Petteruti, John" sheetId="174" r:id="rId41"/>
    <sheet name="Robinson, Rocky" sheetId="142" r:id="rId42"/>
    <sheet name="Shimotsu, Steven" sheetId="149" r:id="rId43"/>
    <sheet name="Sledge, Kenneth" sheetId="160" r:id="rId44"/>
    <sheet name="Smith, Brandon" sheetId="147" r:id="rId45"/>
    <sheet name="Smith, Zach" sheetId="148" r:id="rId46"/>
    <sheet name="Smith, Walter" sheetId="144" r:id="rId47"/>
    <sheet name="Staton, Lonnie" sheetId="155" r:id="rId48"/>
    <sheet name="Thomas, Tim" sheetId="158" r:id="rId49"/>
    <sheet name="Thompson, Jerry" sheetId="129" r:id="rId50"/>
    <sheet name="Tucker. Bryan" sheetId="166" r:id="rId51"/>
    <sheet name="Tunberg, Dina" sheetId="151" r:id="rId52"/>
    <sheet name="Vincent, Brian" sheetId="130" r:id="rId53"/>
    <sheet name="Watkins, Phil" sheetId="152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49" l="1"/>
  <c r="M5" i="149" s="1"/>
  <c r="O5" i="149" s="1"/>
  <c r="K5" i="149"/>
  <c r="L4" i="152"/>
  <c r="K4" i="152"/>
  <c r="L4" i="151"/>
  <c r="M4" i="151" s="1"/>
  <c r="O4" i="151" s="1"/>
  <c r="K4" i="151"/>
  <c r="M4" i="152" l="1"/>
  <c r="O4" i="152" s="1"/>
  <c r="F37" i="20"/>
  <c r="N4" i="180"/>
  <c r="L4" i="180"/>
  <c r="M4" i="180" s="1"/>
  <c r="O4" i="180" s="1"/>
  <c r="K4" i="180"/>
  <c r="E22" i="20" s="1"/>
  <c r="N4" i="179"/>
  <c r="L4" i="179"/>
  <c r="K4" i="179"/>
  <c r="E37" i="20" s="1"/>
  <c r="G22" i="20" l="1"/>
  <c r="M4" i="179"/>
  <c r="F22" i="20"/>
  <c r="L2" i="178"/>
  <c r="K2" i="178"/>
  <c r="K4" i="178" s="1"/>
  <c r="E27" i="20" s="1"/>
  <c r="N4" i="178"/>
  <c r="L3" i="151"/>
  <c r="K3" i="151"/>
  <c r="L4" i="149"/>
  <c r="K4" i="149"/>
  <c r="L2" i="177"/>
  <c r="K2" i="177"/>
  <c r="K4" i="177" s="1"/>
  <c r="E24" i="20" s="1"/>
  <c r="N4" i="177"/>
  <c r="M2" i="177" l="1"/>
  <c r="O2" i="177" s="1"/>
  <c r="M2" i="178"/>
  <c r="O2" i="178" s="1"/>
  <c r="M3" i="151"/>
  <c r="O3" i="151" s="1"/>
  <c r="O4" i="179"/>
  <c r="G37" i="20"/>
  <c r="M4" i="149"/>
  <c r="O4" i="149" s="1"/>
  <c r="L4" i="178"/>
  <c r="L4" i="177"/>
  <c r="L4" i="165"/>
  <c r="M4" i="165" s="1"/>
  <c r="O4" i="165" s="1"/>
  <c r="K4" i="165"/>
  <c r="M4" i="177" l="1"/>
  <c r="F24" i="20"/>
  <c r="M4" i="178"/>
  <c r="F27" i="20"/>
  <c r="L9" i="145"/>
  <c r="K9" i="145"/>
  <c r="M9" i="145" l="1"/>
  <c r="O9" i="145" s="1"/>
  <c r="O4" i="177"/>
  <c r="G24" i="20"/>
  <c r="O4" i="178"/>
  <c r="G27" i="20"/>
  <c r="L3" i="170"/>
  <c r="M3" i="170" s="1"/>
  <c r="O3" i="170" s="1"/>
  <c r="K3" i="170"/>
  <c r="D3" i="170"/>
  <c r="L2" i="176" l="1"/>
  <c r="K2" i="176"/>
  <c r="K5" i="176" s="1"/>
  <c r="E45" i="20" s="1"/>
  <c r="N5" i="176"/>
  <c r="M2" i="176" l="1"/>
  <c r="O2" i="176" s="1"/>
  <c r="L5" i="176"/>
  <c r="L3" i="172"/>
  <c r="K3" i="172"/>
  <c r="D3" i="172"/>
  <c r="C3" i="172"/>
  <c r="M3" i="172" l="1"/>
  <c r="O3" i="172" s="1"/>
  <c r="M5" i="176"/>
  <c r="F45" i="20"/>
  <c r="L2" i="173"/>
  <c r="M2" i="173" s="1"/>
  <c r="O2" i="173" s="1"/>
  <c r="K2" i="173"/>
  <c r="L2" i="174"/>
  <c r="K2" i="174"/>
  <c r="L2" i="175"/>
  <c r="K2" i="175"/>
  <c r="M2" i="174" l="1"/>
  <c r="O2" i="174" s="1"/>
  <c r="M2" i="175"/>
  <c r="O2" i="175" s="1"/>
  <c r="O5" i="176"/>
  <c r="G45" i="20"/>
  <c r="N4" i="175"/>
  <c r="K4" i="175"/>
  <c r="E23" i="20" s="1"/>
  <c r="N4" i="174"/>
  <c r="K4" i="174"/>
  <c r="E35" i="20" s="1"/>
  <c r="N4" i="173"/>
  <c r="K4" i="173"/>
  <c r="E52" i="20" s="1"/>
  <c r="L3" i="165"/>
  <c r="K3" i="165"/>
  <c r="M3" i="165" l="1"/>
  <c r="O3" i="165" s="1"/>
  <c r="L4" i="175"/>
  <c r="L4" i="174"/>
  <c r="L4" i="173"/>
  <c r="N5" i="172"/>
  <c r="K5" i="172"/>
  <c r="E20" i="20" s="1"/>
  <c r="M4" i="173" l="1"/>
  <c r="F52" i="20"/>
  <c r="M4" i="174"/>
  <c r="F35" i="20"/>
  <c r="M4" i="175"/>
  <c r="F23" i="20"/>
  <c r="L5" i="172"/>
  <c r="O4" i="174" l="1"/>
  <c r="G35" i="20"/>
  <c r="O4" i="173"/>
  <c r="G52" i="20"/>
  <c r="M5" i="172"/>
  <c r="F20" i="20"/>
  <c r="O4" i="175"/>
  <c r="G23" i="20"/>
  <c r="L5" i="162"/>
  <c r="K5" i="162"/>
  <c r="M5" i="162" l="1"/>
  <c r="O5" i="162" s="1"/>
  <c r="O5" i="172"/>
  <c r="G20" i="20"/>
  <c r="N4" i="171"/>
  <c r="K4" i="171"/>
  <c r="E14" i="20" s="1"/>
  <c r="L4" i="171" l="1"/>
  <c r="L3" i="152"/>
  <c r="K3" i="152"/>
  <c r="L3" i="149"/>
  <c r="K3" i="149"/>
  <c r="M3" i="152" l="1"/>
  <c r="O3" i="152" s="1"/>
  <c r="M3" i="149"/>
  <c r="O3" i="149" s="1"/>
  <c r="M4" i="171"/>
  <c r="F14" i="20"/>
  <c r="L6" i="144"/>
  <c r="K6" i="144"/>
  <c r="D6" i="144"/>
  <c r="L2" i="170"/>
  <c r="K2" i="170"/>
  <c r="K5" i="170" s="1"/>
  <c r="E26" i="20" s="1"/>
  <c r="D2" i="170"/>
  <c r="N5" i="170"/>
  <c r="M2" i="170" l="1"/>
  <c r="O2" i="170" s="1"/>
  <c r="M6" i="144"/>
  <c r="O6" i="144" s="1"/>
  <c r="O4" i="171"/>
  <c r="G14" i="20"/>
  <c r="L5" i="170"/>
  <c r="L3" i="159"/>
  <c r="M3" i="159" s="1"/>
  <c r="O3" i="159" s="1"/>
  <c r="K3" i="159"/>
  <c r="L4" i="162"/>
  <c r="K4" i="162"/>
  <c r="M5" i="170" l="1"/>
  <c r="F26" i="20"/>
  <c r="M4" i="162"/>
  <c r="O4" i="162" s="1"/>
  <c r="L2" i="169"/>
  <c r="K2" i="169"/>
  <c r="K5" i="169" s="1"/>
  <c r="E25" i="20" s="1"/>
  <c r="N5" i="169"/>
  <c r="O5" i="170" l="1"/>
  <c r="G26" i="20"/>
  <c r="M2" i="169"/>
  <c r="O2" i="169" s="1"/>
  <c r="L5" i="169"/>
  <c r="L2" i="168"/>
  <c r="M2" i="168" s="1"/>
  <c r="O2" i="168" s="1"/>
  <c r="K2" i="168"/>
  <c r="K4" i="168" s="1"/>
  <c r="E29" i="20" s="1"/>
  <c r="N4" i="168"/>
  <c r="M5" i="169" l="1"/>
  <c r="F25" i="20"/>
  <c r="L4" i="168"/>
  <c r="N6" i="167"/>
  <c r="K6" i="167"/>
  <c r="E16" i="20" s="1"/>
  <c r="M4" i="168" l="1"/>
  <c r="F29" i="20"/>
  <c r="O5" i="169"/>
  <c r="G25" i="20"/>
  <c r="L6" i="167"/>
  <c r="L2" i="166"/>
  <c r="K2" i="166"/>
  <c r="N4" i="166"/>
  <c r="K4" i="166"/>
  <c r="E39" i="20" s="1"/>
  <c r="M2" i="166" l="1"/>
  <c r="O2" i="166" s="1"/>
  <c r="O4" i="168"/>
  <c r="G29" i="20"/>
  <c r="M6" i="167"/>
  <c r="F16" i="20"/>
  <c r="L4" i="166"/>
  <c r="L3" i="162"/>
  <c r="K3" i="162"/>
  <c r="M4" i="166" l="1"/>
  <c r="F39" i="20"/>
  <c r="O6" i="167"/>
  <c r="G16" i="20"/>
  <c r="M3" i="162"/>
  <c r="O3" i="162" s="1"/>
  <c r="L2" i="165"/>
  <c r="K2" i="165"/>
  <c r="N6" i="165"/>
  <c r="M2" i="165" l="1"/>
  <c r="O2" i="165" s="1"/>
  <c r="O4" i="166"/>
  <c r="G39" i="20"/>
  <c r="K6" i="165"/>
  <c r="E32" i="20" s="1"/>
  <c r="L6" i="165"/>
  <c r="N4" i="164"/>
  <c r="K4" i="164"/>
  <c r="E47" i="20" s="1"/>
  <c r="M6" i="165" l="1"/>
  <c r="F32" i="20"/>
  <c r="L4" i="164"/>
  <c r="L5" i="144"/>
  <c r="K5" i="144"/>
  <c r="D5" i="144"/>
  <c r="L21" i="128"/>
  <c r="K21" i="128"/>
  <c r="D21" i="128"/>
  <c r="M4" i="164" l="1"/>
  <c r="F47" i="20"/>
  <c r="M21" i="128"/>
  <c r="O21" i="128" s="1"/>
  <c r="O6" i="165"/>
  <c r="G32" i="20"/>
  <c r="M5" i="144"/>
  <c r="O5" i="144" s="1"/>
  <c r="L2" i="163"/>
  <c r="K2" i="163"/>
  <c r="K4" i="163" s="1"/>
  <c r="E55" i="20" s="1"/>
  <c r="D2" i="163"/>
  <c r="C2" i="163"/>
  <c r="N4" i="163"/>
  <c r="L4" i="140"/>
  <c r="K4" i="140"/>
  <c r="D4" i="140"/>
  <c r="C4" i="140"/>
  <c r="L3" i="139"/>
  <c r="K3" i="139"/>
  <c r="D3" i="139"/>
  <c r="C3" i="139"/>
  <c r="L4" i="141"/>
  <c r="K4" i="141"/>
  <c r="D4" i="141"/>
  <c r="C4" i="141"/>
  <c r="L5" i="137"/>
  <c r="K5" i="137"/>
  <c r="D5" i="137"/>
  <c r="C5" i="137"/>
  <c r="M5" i="137" l="1"/>
  <c r="O5" i="137" s="1"/>
  <c r="M2" i="163"/>
  <c r="O2" i="163" s="1"/>
  <c r="M4" i="141"/>
  <c r="O4" i="141" s="1"/>
  <c r="M3" i="139"/>
  <c r="O3" i="139" s="1"/>
  <c r="M4" i="140"/>
  <c r="O4" i="140" s="1"/>
  <c r="O4" i="164"/>
  <c r="G47" i="20"/>
  <c r="L4" i="163"/>
  <c r="D2" i="136"/>
  <c r="L2" i="162"/>
  <c r="K2" i="162"/>
  <c r="K7" i="162" s="1"/>
  <c r="E10" i="20" s="1"/>
  <c r="N7" i="162"/>
  <c r="L2" i="161"/>
  <c r="K2" i="161"/>
  <c r="K5" i="161" s="1"/>
  <c r="E9" i="20" s="1"/>
  <c r="N5" i="161"/>
  <c r="L20" i="128"/>
  <c r="K20" i="128"/>
  <c r="M4" i="163" l="1"/>
  <c r="F55" i="20"/>
  <c r="M2" i="161"/>
  <c r="O2" i="161" s="1"/>
  <c r="M2" i="162"/>
  <c r="O2" i="162" s="1"/>
  <c r="M20" i="128"/>
  <c r="O20" i="128" s="1"/>
  <c r="L7" i="162"/>
  <c r="L5" i="161"/>
  <c r="N6" i="160"/>
  <c r="K6" i="160"/>
  <c r="E46" i="20" s="1"/>
  <c r="O4" i="163" l="1"/>
  <c r="G55" i="20"/>
  <c r="M5" i="161"/>
  <c r="F9" i="20"/>
  <c r="M7" i="162"/>
  <c r="F10" i="20"/>
  <c r="L6" i="160"/>
  <c r="L2" i="159"/>
  <c r="K2" i="159"/>
  <c r="K5" i="159" s="1"/>
  <c r="E11" i="20" s="1"/>
  <c r="N5" i="159"/>
  <c r="O5" i="161" l="1"/>
  <c r="G9" i="20"/>
  <c r="M2" i="159"/>
  <c r="O2" i="159" s="1"/>
  <c r="M6" i="160"/>
  <c r="F46" i="20"/>
  <c r="O7" i="162"/>
  <c r="G10" i="20"/>
  <c r="L5" i="159"/>
  <c r="N4" i="158"/>
  <c r="K4" i="158"/>
  <c r="E15" i="20" s="1"/>
  <c r="M5" i="159" l="1"/>
  <c r="F11" i="20"/>
  <c r="O6" i="160"/>
  <c r="G46" i="20"/>
  <c r="L4" i="158"/>
  <c r="N4" i="157"/>
  <c r="K4" i="157"/>
  <c r="E53" i="20" s="1"/>
  <c r="M4" i="158" l="1"/>
  <c r="F15" i="20"/>
  <c r="O5" i="159"/>
  <c r="G11" i="20"/>
  <c r="L4" i="157"/>
  <c r="L4" i="144"/>
  <c r="K4" i="144"/>
  <c r="D4" i="144"/>
  <c r="N27" i="128"/>
  <c r="L17" i="128"/>
  <c r="K17" i="128"/>
  <c r="D17" i="128"/>
  <c r="M4" i="157" l="1"/>
  <c r="F53" i="20"/>
  <c r="O4" i="158"/>
  <c r="G15" i="20"/>
  <c r="M4" i="144"/>
  <c r="O4" i="144" s="1"/>
  <c r="M17" i="128"/>
  <c r="O17" i="128" s="1"/>
  <c r="L4" i="138"/>
  <c r="K4" i="138"/>
  <c r="D4" i="138"/>
  <c r="C4" i="138"/>
  <c r="L4" i="137"/>
  <c r="K4" i="137"/>
  <c r="D4" i="137"/>
  <c r="C4" i="137"/>
  <c r="L2" i="156"/>
  <c r="K2" i="156"/>
  <c r="K4" i="156" s="1"/>
  <c r="E54" i="20" s="1"/>
  <c r="D2" i="156"/>
  <c r="C2" i="156"/>
  <c r="N4" i="156"/>
  <c r="M2" i="156" l="1"/>
  <c r="O2" i="156" s="1"/>
  <c r="M4" i="138"/>
  <c r="O4" i="138" s="1"/>
  <c r="O4" i="157"/>
  <c r="G53" i="20"/>
  <c r="M4" i="137"/>
  <c r="O4" i="137" s="1"/>
  <c r="L4" i="156"/>
  <c r="L6" i="135"/>
  <c r="M6" i="135" s="1"/>
  <c r="O6" i="135" s="1"/>
  <c r="D6" i="135"/>
  <c r="C6" i="135"/>
  <c r="M4" i="156" l="1"/>
  <c r="F54" i="20"/>
  <c r="N7" i="155"/>
  <c r="L7" i="155"/>
  <c r="K7" i="155"/>
  <c r="E17" i="20" s="1"/>
  <c r="O4" i="156" l="1"/>
  <c r="G54" i="20"/>
  <c r="M7" i="155"/>
  <c r="G17" i="20" s="1"/>
  <c r="F17" i="20"/>
  <c r="N4" i="154"/>
  <c r="K4" i="154"/>
  <c r="E42" i="20" s="1"/>
  <c r="O7" i="155" l="1"/>
  <c r="L4" i="154"/>
  <c r="L2" i="153"/>
  <c r="L4" i="153" s="1"/>
  <c r="F51" i="20" s="1"/>
  <c r="K2" i="153"/>
  <c r="K4" i="153" s="1"/>
  <c r="E51" i="20" s="1"/>
  <c r="L2" i="152"/>
  <c r="K2" i="152"/>
  <c r="K6" i="152" s="1"/>
  <c r="E36" i="20" s="1"/>
  <c r="N4" i="153"/>
  <c r="N6" i="152"/>
  <c r="N6" i="151"/>
  <c r="L2" i="151"/>
  <c r="K2" i="151"/>
  <c r="K6" i="151" s="1"/>
  <c r="E33" i="20" s="1"/>
  <c r="E38" i="20"/>
  <c r="N4" i="150"/>
  <c r="L2" i="150"/>
  <c r="K2" i="150"/>
  <c r="K4" i="150" s="1"/>
  <c r="N7" i="149"/>
  <c r="L2" i="149"/>
  <c r="K2" i="149"/>
  <c r="K7" i="149" s="1"/>
  <c r="E28" i="20" s="1"/>
  <c r="M2" i="150" l="1"/>
  <c r="O2" i="150" s="1"/>
  <c r="M2" i="151"/>
  <c r="O2" i="151" s="1"/>
  <c r="M2" i="149"/>
  <c r="O2" i="149" s="1"/>
  <c r="M4" i="154"/>
  <c r="F42" i="20"/>
  <c r="M2" i="152"/>
  <c r="O2" i="152" s="1"/>
  <c r="M2" i="153"/>
  <c r="O2" i="153" s="1"/>
  <c r="M4" i="153"/>
  <c r="L6" i="152"/>
  <c r="L6" i="151"/>
  <c r="L4" i="150"/>
  <c r="L7" i="149"/>
  <c r="M4" i="150" l="1"/>
  <c r="F38" i="20"/>
  <c r="M6" i="151"/>
  <c r="F33" i="20"/>
  <c r="O4" i="153"/>
  <c r="G51" i="20"/>
  <c r="O4" i="154"/>
  <c r="G42" i="20"/>
  <c r="M6" i="152"/>
  <c r="F36" i="20"/>
  <c r="M7" i="149"/>
  <c r="F28" i="20"/>
  <c r="L2" i="148"/>
  <c r="K2" i="148"/>
  <c r="D2" i="148"/>
  <c r="C2" i="148"/>
  <c r="N4" i="148"/>
  <c r="K4" i="148"/>
  <c r="E48" i="20" s="1"/>
  <c r="L2" i="147"/>
  <c r="K2" i="147"/>
  <c r="K4" i="147" s="1"/>
  <c r="E43" i="20" s="1"/>
  <c r="D2" i="147"/>
  <c r="C2" i="147"/>
  <c r="N4" i="147"/>
  <c r="L4" i="147"/>
  <c r="F43" i="20" s="1"/>
  <c r="L3" i="136"/>
  <c r="K3" i="136"/>
  <c r="D3" i="136"/>
  <c r="C3" i="136"/>
  <c r="L3" i="144"/>
  <c r="K3" i="144"/>
  <c r="D3" i="144"/>
  <c r="C3" i="144"/>
  <c r="L14" i="128"/>
  <c r="K14" i="128"/>
  <c r="D14" i="128"/>
  <c r="C14" i="128"/>
  <c r="O6" i="151" l="1"/>
  <c r="G33" i="20"/>
  <c r="M2" i="148"/>
  <c r="O2" i="148" s="1"/>
  <c r="M2" i="147"/>
  <c r="O2" i="147" s="1"/>
  <c r="M3" i="144"/>
  <c r="O3" i="144" s="1"/>
  <c r="M3" i="136"/>
  <c r="O3" i="136" s="1"/>
  <c r="O4" i="150"/>
  <c r="G38" i="20"/>
  <c r="O6" i="152"/>
  <c r="G36" i="20"/>
  <c r="O7" i="149"/>
  <c r="G28" i="20"/>
  <c r="M14" i="128"/>
  <c r="O14" i="128" s="1"/>
  <c r="L4" i="148"/>
  <c r="M4" i="147"/>
  <c r="L3" i="137"/>
  <c r="K3" i="137"/>
  <c r="D3" i="137"/>
  <c r="C3" i="137"/>
  <c r="O4" i="147" l="1"/>
  <c r="G43" i="20"/>
  <c r="M4" i="148"/>
  <c r="F48" i="20"/>
  <c r="M3" i="137"/>
  <c r="O3" i="137" s="1"/>
  <c r="N6" i="146"/>
  <c r="L6" i="146"/>
  <c r="F31" i="20" s="1"/>
  <c r="K6" i="146"/>
  <c r="E31" i="20" s="1"/>
  <c r="O4" i="148" l="1"/>
  <c r="G48" i="20"/>
  <c r="M6" i="146"/>
  <c r="N11" i="145"/>
  <c r="L11" i="145"/>
  <c r="F2" i="20" s="1"/>
  <c r="K11" i="145"/>
  <c r="E2" i="20" s="1"/>
  <c r="O6" i="146" l="1"/>
  <c r="G31" i="20"/>
  <c r="M11" i="145"/>
  <c r="L3" i="141"/>
  <c r="K3" i="141"/>
  <c r="L3" i="140"/>
  <c r="K3" i="140"/>
  <c r="L3" i="138"/>
  <c r="K3" i="138"/>
  <c r="M3" i="141" l="1"/>
  <c r="O3" i="141" s="1"/>
  <c r="M3" i="140"/>
  <c r="O3" i="140" s="1"/>
  <c r="M3" i="138"/>
  <c r="O3" i="138" s="1"/>
  <c r="O11" i="145"/>
  <c r="G2" i="20"/>
  <c r="N8" i="144"/>
  <c r="L8" i="144"/>
  <c r="F7" i="20" s="1"/>
  <c r="K8" i="144"/>
  <c r="E7" i="20" s="1"/>
  <c r="M8" i="144" l="1"/>
  <c r="N8" i="143"/>
  <c r="L8" i="143"/>
  <c r="F6" i="20" s="1"/>
  <c r="K8" i="143"/>
  <c r="E6" i="20" s="1"/>
  <c r="O8" i="144" l="1"/>
  <c r="G7" i="20"/>
  <c r="M8" i="143"/>
  <c r="O2" i="142"/>
  <c r="N5" i="142"/>
  <c r="L5" i="142"/>
  <c r="K5" i="142"/>
  <c r="E44" i="20" s="1"/>
  <c r="M5" i="142" l="1"/>
  <c r="F44" i="20"/>
  <c r="O8" i="143"/>
  <c r="G6" i="20"/>
  <c r="M2" i="141"/>
  <c r="O2" i="141" s="1"/>
  <c r="N6" i="141"/>
  <c r="L6" i="141"/>
  <c r="F50" i="20" s="1"/>
  <c r="K6" i="141"/>
  <c r="E50" i="20" s="1"/>
  <c r="M2" i="140"/>
  <c r="O2" i="140" s="1"/>
  <c r="N6" i="140"/>
  <c r="L6" i="140"/>
  <c r="K6" i="140"/>
  <c r="E49" i="20" s="1"/>
  <c r="M2" i="139"/>
  <c r="O2" i="139" s="1"/>
  <c r="N5" i="139"/>
  <c r="L5" i="139"/>
  <c r="K5" i="139"/>
  <c r="E40" i="20" s="1"/>
  <c r="M2" i="138"/>
  <c r="O2" i="138" s="1"/>
  <c r="N6" i="138"/>
  <c r="L6" i="138"/>
  <c r="F34" i="20" s="1"/>
  <c r="K6" i="138"/>
  <c r="E34" i="20" s="1"/>
  <c r="M2" i="137"/>
  <c r="O2" i="137" s="1"/>
  <c r="N7" i="137"/>
  <c r="K7" i="137"/>
  <c r="E21" i="20" s="1"/>
  <c r="O5" i="142" l="1"/>
  <c r="G44" i="20"/>
  <c r="M6" i="138"/>
  <c r="M5" i="139"/>
  <c r="F40" i="20"/>
  <c r="M6" i="140"/>
  <c r="O6" i="140" s="1"/>
  <c r="M6" i="141"/>
  <c r="F49" i="20"/>
  <c r="L7" i="137"/>
  <c r="L2" i="136"/>
  <c r="L5" i="136" s="1"/>
  <c r="F41" i="20" s="1"/>
  <c r="K2" i="136"/>
  <c r="K5" i="136" s="1"/>
  <c r="E41" i="20" s="1"/>
  <c r="N5" i="136"/>
  <c r="L8" i="128"/>
  <c r="L27" i="128" s="1"/>
  <c r="K8" i="128"/>
  <c r="K27" i="128" s="1"/>
  <c r="M7" i="137" l="1"/>
  <c r="F21" i="20"/>
  <c r="G49" i="20"/>
  <c r="O5" i="139"/>
  <c r="G40" i="20"/>
  <c r="M8" i="128"/>
  <c r="O8" i="128" s="1"/>
  <c r="O6" i="141"/>
  <c r="G50" i="20"/>
  <c r="O6" i="138"/>
  <c r="G34" i="20"/>
  <c r="M5" i="136"/>
  <c r="M2" i="136"/>
  <c r="O2" i="136" s="1"/>
  <c r="N8" i="135"/>
  <c r="L8" i="135"/>
  <c r="F13" i="20" s="1"/>
  <c r="K8" i="135"/>
  <c r="E13" i="20" s="1"/>
  <c r="O5" i="136" l="1"/>
  <c r="G41" i="20"/>
  <c r="O7" i="137"/>
  <c r="G21" i="20"/>
  <c r="M8" i="135"/>
  <c r="N4" i="134"/>
  <c r="L4" i="134"/>
  <c r="F18" i="20" s="1"/>
  <c r="K4" i="134"/>
  <c r="E18" i="20" s="1"/>
  <c r="N4" i="133"/>
  <c r="L4" i="133"/>
  <c r="F19" i="20" s="1"/>
  <c r="K4" i="133"/>
  <c r="E19" i="20" s="1"/>
  <c r="M4" i="134" l="1"/>
  <c r="O8" i="135"/>
  <c r="G13" i="20"/>
  <c r="M4" i="133"/>
  <c r="N9" i="132"/>
  <c r="L9" i="132"/>
  <c r="K9" i="132"/>
  <c r="E5" i="20" s="1"/>
  <c r="N4" i="131"/>
  <c r="L4" i="131"/>
  <c r="F30" i="20" s="1"/>
  <c r="K4" i="131"/>
  <c r="E30" i="20" s="1"/>
  <c r="O4" i="134" l="1"/>
  <c r="G18" i="20"/>
  <c r="O4" i="133"/>
  <c r="G19" i="20"/>
  <c r="M9" i="132"/>
  <c r="F5" i="20"/>
  <c r="M4" i="131"/>
  <c r="N10" i="129"/>
  <c r="L10" i="129"/>
  <c r="K10" i="129"/>
  <c r="O4" i="131" l="1"/>
  <c r="G30" i="20"/>
  <c r="O9" i="132"/>
  <c r="G5" i="20"/>
  <c r="N6" i="130"/>
  <c r="L6" i="130"/>
  <c r="F12" i="20" s="1"/>
  <c r="K6" i="130"/>
  <c r="E12" i="20" s="1"/>
  <c r="M6" i="130" l="1"/>
  <c r="M10" i="129"/>
  <c r="O10" i="129" s="1"/>
  <c r="E4" i="20"/>
  <c r="O6" i="130" l="1"/>
  <c r="G12" i="20"/>
  <c r="F4" i="20"/>
  <c r="G4" i="20"/>
  <c r="F3" i="20"/>
  <c r="E3" i="20"/>
  <c r="M27" i="128" l="1"/>
  <c r="G3" i="20" s="1"/>
  <c r="O27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483D83D-E649-455E-B7BE-ADF116D7B27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AEE466CB-FF71-423B-B11D-DFB19E0B6CB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6B9289AB-4B55-4FD1-B7CD-1E2A337EF3D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C1201266-D4EF-4F77-86B6-6F1CEE251AA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14F7A94-8CA6-4C2C-9591-3CF2D01956C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57809E45-306E-4D08-B25E-F391692714A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5882899-914D-498B-8F83-09B84A17B4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8" authorId="0" shapeId="0" xr:uid="{C4DFC0E6-72CA-43FD-8875-62EE6A1348B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4" authorId="0" shapeId="0" xr:uid="{D509FCAA-2436-4326-B889-14786CC761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7" authorId="0" shapeId="0" xr:uid="{1120AF8E-F09A-4809-8E8D-A08348AA072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1" authorId="0" shapeId="0" xr:uid="{7D86D2C6-20D4-44D1-86D4-03403A8E914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77C9372-A716-4CA4-AF14-EE7E567256A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7DE813B2-0E1C-471A-810D-78DC7EFCCDF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7396D36-287D-4FAB-BE05-F4E0FE38171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5421D7D8-3F81-479D-A1B5-D3788AA13B2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9F117AD3-921B-445E-AA46-EB2200E5B3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528E2E2-F590-4F30-8DC4-6FCFB38D50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27635D13-F65A-4D4A-B1F2-F770FD4A2F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98CA1D8D-810D-49CF-80A6-73011CF1469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45EC022-D6AB-458C-85B0-B20942E1413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43E13E6F-D574-4408-B4A4-33A581E4520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<sst xmlns="http://schemas.openxmlformats.org/spreadsheetml/2006/main" count="1324" uniqueCount="156">
  <si>
    <t>Class</t>
  </si>
  <si>
    <t>Date</t>
  </si>
  <si>
    <t>Range Location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</si>
  <si>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</si>
  <si>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</si>
  <si>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</si>
  <si>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</si>
  <si>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</si>
  <si>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</si>
  <si>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</si>
  <si>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</si>
  <si>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</si>
  <si>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</si>
  <si>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</si>
  <si>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</si>
  <si>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</si>
  <si>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</si>
  <si>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</si>
  <si>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</si>
  <si>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Elberton , GA</t>
  </si>
  <si>
    <t>Outlaw Lt Barrel</t>
  </si>
  <si>
    <t>Haley, Wade</t>
  </si>
  <si>
    <t>Outlaw-Lt</t>
  </si>
  <si>
    <t>Wade Haley</t>
  </si>
  <si>
    <t>Thompson, Jerry</t>
  </si>
  <si>
    <t>Jerry Thompson</t>
  </si>
  <si>
    <t>Vincent, Brian</t>
  </si>
  <si>
    <t>Brian Vincent</t>
  </si>
  <si>
    <t>Boerne Shooting Club</t>
  </si>
  <si>
    <t>Noggle, Kevin</t>
  </si>
  <si>
    <t>Petzoldt, Eric</t>
  </si>
  <si>
    <t>Kevin Noggle</t>
  </si>
  <si>
    <t>Eric Petzoldt</t>
  </si>
  <si>
    <t>Braddy, James</t>
  </si>
  <si>
    <t>Kuznik, Leon</t>
  </si>
  <si>
    <t>James Braddy</t>
  </si>
  <si>
    <t>Leon Kuznik</t>
  </si>
  <si>
    <t>Beckett, Bob</t>
  </si>
  <si>
    <t>Bob Beckett</t>
  </si>
  <si>
    <t>Lite Barrel Bolt</t>
  </si>
  <si>
    <t>Scott Bullions</t>
  </si>
  <si>
    <t>Bullions, Scott</t>
  </si>
  <si>
    <t>Leier, Bob</t>
  </si>
  <si>
    <t>Kinding, Tom</t>
  </si>
  <si>
    <t>Niederhauser, Gary</t>
  </si>
  <si>
    <t>Hatmaker, Bob</t>
  </si>
  <si>
    <t>Kruger, Randy</t>
  </si>
  <si>
    <t>Bob Leier</t>
  </si>
  <si>
    <t>Osseo, MI</t>
  </si>
  <si>
    <t>Tom Kindig</t>
  </si>
  <si>
    <t>Gary Niederhauser</t>
  </si>
  <si>
    <t>Bob Hatmaker</t>
  </si>
  <si>
    <t>Randy Kruger</t>
  </si>
  <si>
    <t>Robinson, Rocky</t>
  </si>
  <si>
    <t>Rocky Robinson</t>
  </si>
  <si>
    <t>Princeton, LA</t>
  </si>
  <si>
    <t>Jason Chegwidden</t>
  </si>
  <si>
    <t>San Angelo, TX</t>
  </si>
  <si>
    <t>Chegwidden, Jason</t>
  </si>
  <si>
    <t>Belton,SC</t>
  </si>
  <si>
    <t>Smith, Walter</t>
  </si>
  <si>
    <t>Walter Smith</t>
  </si>
  <si>
    <t>Jarrell, Joe</t>
  </si>
  <si>
    <t>Joe Jarrell</t>
  </si>
  <si>
    <t>Wilmore, KY</t>
  </si>
  <si>
    <t>Tim Cross</t>
  </si>
  <si>
    <t>Cross, Tim</t>
  </si>
  <si>
    <t>Scott Bullion</t>
  </si>
  <si>
    <t>Smith, Brandon</t>
  </si>
  <si>
    <t>Brandon Smith</t>
  </si>
  <si>
    <t>Smith, zach</t>
  </si>
  <si>
    <t>Zach Smith</t>
  </si>
  <si>
    <t>Shimotsu, Steven</t>
  </si>
  <si>
    <t>Steven Shimotsu</t>
  </si>
  <si>
    <t>Edinburg, tx</t>
  </si>
  <si>
    <t>Hopkins, Kevin</t>
  </si>
  <si>
    <t>Kevin Hopkins</t>
  </si>
  <si>
    <t>Tunberg, Dina</t>
  </si>
  <si>
    <t>Dina Tunberg</t>
  </si>
  <si>
    <t>Watkins, Phil</t>
  </si>
  <si>
    <t>Phil Watkins</t>
  </si>
  <si>
    <t>Alberman, Bob</t>
  </si>
  <si>
    <t>Bob Alberman</t>
  </si>
  <si>
    <t>Robert Jones</t>
  </si>
  <si>
    <t>Jones, Robert</t>
  </si>
  <si>
    <t>Timothy Cross</t>
  </si>
  <si>
    <t>Lonnie Staton</t>
  </si>
  <si>
    <t>Staton, Lonnie</t>
  </si>
  <si>
    <t>Gertig, John</t>
  </si>
  <si>
    <t>John Gertig</t>
  </si>
  <si>
    <t>Nelson, Ben</t>
  </si>
  <si>
    <t>Ben Nelson</t>
  </si>
  <si>
    <t>New Haven, KY</t>
  </si>
  <si>
    <t>Tim Thomas</t>
  </si>
  <si>
    <t>Thomas, Tim</t>
  </si>
  <si>
    <t>Gilliam, George</t>
  </si>
  <si>
    <t>George Gilliam</t>
  </si>
  <si>
    <t>Bristol VA</t>
  </si>
  <si>
    <t>Sledge, Kenneth</t>
  </si>
  <si>
    <t>Kenneth Sledge</t>
  </si>
  <si>
    <t>Outlaw-Lite</t>
  </si>
  <si>
    <t>Belton, SC</t>
  </si>
  <si>
    <t>Carroll, Luke</t>
  </si>
  <si>
    <t>Luke Carroll</t>
  </si>
  <si>
    <t>Jennings, Dave</t>
  </si>
  <si>
    <t>Dave Jennings</t>
  </si>
  <si>
    <t>Boerne, TX</t>
  </si>
  <si>
    <t>Outlaw Lite</t>
  </si>
  <si>
    <t>Chris Balser</t>
  </si>
  <si>
    <t>Balser, Chris</t>
  </si>
  <si>
    <t>Outlaw Lt</t>
  </si>
  <si>
    <t>Thomas Murrell</t>
  </si>
  <si>
    <t>Murrell, Thomas</t>
  </si>
  <si>
    <t>Bill Meyer</t>
  </si>
  <si>
    <t>Delphos, OH</t>
  </si>
  <si>
    <t>Meyer, Bill</t>
  </si>
  <si>
    <t>Bristol, VA</t>
  </si>
  <si>
    <t>Tucker, Bryan</t>
  </si>
  <si>
    <t>Bryan Tucker</t>
  </si>
  <si>
    <t>New Havey, KY</t>
  </si>
  <si>
    <t>Paul Dyer</t>
  </si>
  <si>
    <t>Dyer, Paul</t>
  </si>
  <si>
    <t>John Laseter</t>
  </si>
  <si>
    <t>Lonsdale, AR</t>
  </si>
  <si>
    <t>Laseter, John</t>
  </si>
  <si>
    <t>Escoto, Claudia</t>
  </si>
  <si>
    <t>Claudia Escoto</t>
  </si>
  <si>
    <t>Boerne Tx</t>
  </si>
  <si>
    <t>Robert Cvammen</t>
  </si>
  <si>
    <t>Cvammen, Robert</t>
  </si>
  <si>
    <t>Edinburg, Tx</t>
  </si>
  <si>
    <t>Kenny Hilger</t>
  </si>
  <si>
    <t>Hilger, Kenny</t>
  </si>
  <si>
    <t>Rick Hahn</t>
  </si>
  <si>
    <t>Hahn, Rick</t>
  </si>
  <si>
    <t>Baird, Frank</t>
  </si>
  <si>
    <t>Frank Baird</t>
  </si>
  <si>
    <t>John Petteruti</t>
  </si>
  <si>
    <t>Tim O'linn</t>
  </si>
  <si>
    <t>Petteruti, John</t>
  </si>
  <si>
    <t>O'Linn,  Tim</t>
  </si>
  <si>
    <t>Boerne, Tx</t>
  </si>
  <si>
    <t>Palmer, Zane</t>
  </si>
  <si>
    <t>Zane Palmer</t>
  </si>
  <si>
    <t>Oakridge, TN</t>
  </si>
  <si>
    <t>Bob Cvammen</t>
  </si>
  <si>
    <t>Wilmore,KY</t>
  </si>
  <si>
    <t>De;phos OH</t>
  </si>
  <si>
    <t>Durham, Vance</t>
  </si>
  <si>
    <t>Coyote Arms</t>
  </si>
  <si>
    <t>Formacio, Emmanuel</t>
  </si>
  <si>
    <t>Formacio, Emmanuel</t>
  </si>
  <si>
    <t>Rodney Eaton</t>
  </si>
  <si>
    <t>Don Box</t>
  </si>
  <si>
    <t>Eaton, Rodney</t>
  </si>
  <si>
    <t>Box, 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</si>
</sst>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Times New Roman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theme="1"/>
      <name val="Times New Roman"/>
      <family val="1"/>
    </font>
    <font>
      <u/>
      <sz val="1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wrapText="1"/>
    </xf>
    <xf numFmtId="1" fontId="9" fillId="0" borderId="6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" fontId="13" fillId="0" borderId="1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" fontId="7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1" fontId="19" fillId="4" borderId="1" xfId="0" applyNumberFormat="1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1" fontId="13" fillId="0" borderId="0" xfId="0" applyNumberFormat="1" applyFont="1" applyAlignment="1" applyProtection="1">
      <alignment horizontal="center"/>
      <protection locked="0"/>
    </xf>
    <xf numFmtId="0" fontId="21" fillId="0" borderId="0" xfId="1" applyFont="1" applyAlignment="1">
      <alignment horizontal="center"/>
    </xf>
    <xf numFmtId="0" fontId="22" fillId="2" borderId="0" xfId="0" applyFon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2" fontId="22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50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externalLink" Target="externalLinks/externalLink30.xml"/><Relationship Id="rId89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externalLink" Target="externalLinks/externalLink12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87" Type="http://schemas.openxmlformats.org/officeDocument/2006/relationships/externalLink" Target="externalLinks/externalLink33.xml"/><Relationship Id="rId102" Type="http://schemas.openxmlformats.org/officeDocument/2006/relationships/externalLink" Target="externalLinks/externalLink48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Relationship Id="rId90" Type="http://schemas.openxmlformats.org/officeDocument/2006/relationships/externalLink" Target="externalLinks/externalLink36.xml"/><Relationship Id="rId95" Type="http://schemas.openxmlformats.org/officeDocument/2006/relationships/externalLink" Target="externalLinks/externalLink4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77" Type="http://schemas.openxmlformats.org/officeDocument/2006/relationships/externalLink" Target="externalLinks/externalLink23.xml"/><Relationship Id="rId100" Type="http://schemas.openxmlformats.org/officeDocument/2006/relationships/externalLink" Target="externalLinks/externalLink46.xml"/><Relationship Id="rId105" Type="http://schemas.openxmlformats.org/officeDocument/2006/relationships/externalLink" Target="externalLinks/externalLink5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80" Type="http://schemas.openxmlformats.org/officeDocument/2006/relationships/externalLink" Target="externalLinks/externalLink26.xml"/><Relationship Id="rId85" Type="http://schemas.openxmlformats.org/officeDocument/2006/relationships/externalLink" Target="externalLinks/externalLink31.xml"/><Relationship Id="rId93" Type="http://schemas.openxmlformats.org/officeDocument/2006/relationships/externalLink" Target="externalLinks/externalLink39.xml"/><Relationship Id="rId98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externalLink" Target="externalLinks/externalLink13.xml"/><Relationship Id="rId103" Type="http://schemas.openxmlformats.org/officeDocument/2006/relationships/externalLink" Target="externalLinks/externalLink49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83" Type="http://schemas.openxmlformats.org/officeDocument/2006/relationships/externalLink" Target="externalLinks/externalLink29.xml"/><Relationship Id="rId88" Type="http://schemas.openxmlformats.org/officeDocument/2006/relationships/externalLink" Target="externalLinks/externalLink34.xml"/><Relationship Id="rId91" Type="http://schemas.openxmlformats.org/officeDocument/2006/relationships/externalLink" Target="externalLinks/externalLink37.xml"/><Relationship Id="rId96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6" Type="http://schemas.openxmlformats.org/officeDocument/2006/relationships/externalLink" Target="externalLinks/externalLink5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externalLink" Target="externalLinks/externalLink32.xml"/><Relationship Id="rId94" Type="http://schemas.openxmlformats.org/officeDocument/2006/relationships/externalLink" Target="externalLinks/externalLink40.xml"/><Relationship Id="rId99" Type="http://schemas.openxmlformats.org/officeDocument/2006/relationships/externalLink" Target="externalLinks/externalLink45.xml"/><Relationship Id="rId101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97" Type="http://schemas.openxmlformats.org/officeDocument/2006/relationships/externalLink" Target="externalLinks/externalLink43.xml"/><Relationship Id="rId104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92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Michigan%2005%2001%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TEXAS%20SCORING%20PROGRAM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Louisiana/ABRA20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43674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B55"/>
  <sheetViews>
    <sheetView tabSelected="1" zoomScale="96" zoomScaleNormal="96" workbookViewId="0">
      <selection activeCell="E4" sqref="E4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7" style="17" bestFit="1" customWidth="1"/>
    <col min="4" max="4" width="24.140625" style="17" bestFit="1" customWidth="1"/>
    <col min="5" max="5" width="16.85546875" style="17" bestFit="1" customWidth="1"/>
    <col min="6" max="6" width="19" style="17" customWidth="1"/>
    <col min="7" max="7" width="9.140625" style="49" bestFit="1" customWidth="1"/>
    <col min="8" max="16384" width="9.140625" style="2"/>
  </cols>
  <sheetData>
    <row r="1" spans="2:7" ht="22.5" customHeight="1" x14ac:dyDescent="0.3">
      <c r="B1" s="17" t="s">
        <v>5</v>
      </c>
      <c r="C1" s="17" t="s">
        <v>0</v>
      </c>
      <c r="D1" s="17" t="s">
        <v>8</v>
      </c>
      <c r="E1" s="17" t="s">
        <v>7</v>
      </c>
      <c r="F1" s="17" t="s">
        <v>3</v>
      </c>
      <c r="G1" s="49" t="s">
        <v>6</v>
      </c>
    </row>
    <row r="2" spans="2:7" x14ac:dyDescent="0.3">
      <c r="B2" s="17">
        <v>1</v>
      </c>
      <c r="C2" s="17" t="s">
        <v>20</v>
      </c>
      <c r="D2" s="19" t="s">
        <v>62</v>
      </c>
      <c r="E2" s="18">
        <f>SUM('Jarrell, Joe'!K11)</f>
        <v>36</v>
      </c>
      <c r="F2" s="18">
        <f>SUM('Jarrell, Joe'!L11)</f>
        <v>6803</v>
      </c>
      <c r="G2" s="49">
        <f>SUM('Jarrell, Joe'!M11)</f>
        <v>188.97222222222223</v>
      </c>
    </row>
    <row r="3" spans="2:7" x14ac:dyDescent="0.3">
      <c r="B3" s="17">
        <v>2</v>
      </c>
      <c r="C3" s="17" t="s">
        <v>20</v>
      </c>
      <c r="D3" s="19" t="s">
        <v>21</v>
      </c>
      <c r="E3" s="18">
        <f>SUM('Haley, Wade'!K27)</f>
        <v>95</v>
      </c>
      <c r="F3" s="18">
        <f>SUM('Haley, Wade'!L27)</f>
        <v>17678</v>
      </c>
      <c r="G3" s="49">
        <f>SUM('Haley, Wade'!M27)</f>
        <v>186.08421052631579</v>
      </c>
    </row>
    <row r="4" spans="2:7" x14ac:dyDescent="0.3">
      <c r="B4" s="17">
        <v>3</v>
      </c>
      <c r="C4" s="17" t="s">
        <v>20</v>
      </c>
      <c r="D4" s="21" t="s">
        <v>24</v>
      </c>
      <c r="E4" s="18">
        <f>SUM('Thompson, Jerry'!K10)</f>
        <v>32</v>
      </c>
      <c r="F4" s="18">
        <f>SUM('Thompson, Jerry'!L10)</f>
        <v>5675</v>
      </c>
      <c r="G4" s="49">
        <f>SUM('Thompson, Jerry'!M10)</f>
        <v>177.34375</v>
      </c>
    </row>
    <row r="5" spans="2:7" x14ac:dyDescent="0.3">
      <c r="B5" s="17">
        <v>4</v>
      </c>
      <c r="C5" s="17" t="s">
        <v>20</v>
      </c>
      <c r="D5" s="19" t="s">
        <v>30</v>
      </c>
      <c r="E5" s="18">
        <f>SUM('Petzoldt, Eric'!K9)</f>
        <v>25</v>
      </c>
      <c r="F5" s="18">
        <f>SUM('Petzoldt, Eric'!L9)</f>
        <v>4348</v>
      </c>
      <c r="G5" s="49">
        <f>SUM('Petzoldt, Eric'!M9)</f>
        <v>173.92</v>
      </c>
    </row>
    <row r="6" spans="2:7" x14ac:dyDescent="0.3">
      <c r="B6" s="17">
        <v>5</v>
      </c>
      <c r="C6" s="17" t="s">
        <v>20</v>
      </c>
      <c r="D6" s="21" t="s">
        <v>58</v>
      </c>
      <c r="E6" s="18">
        <f>SUM('Chegwidden, Jason'!K8)</f>
        <v>22</v>
      </c>
      <c r="F6" s="18">
        <f>SUM('Chegwidden, Jason'!L8)</f>
        <v>3706</v>
      </c>
      <c r="G6" s="49">
        <f>SUM('Chegwidden, Jason'!M8)</f>
        <v>168.45454545454547</v>
      </c>
    </row>
    <row r="7" spans="2:7" x14ac:dyDescent="0.3">
      <c r="B7" s="17">
        <v>6</v>
      </c>
      <c r="C7" s="17" t="s">
        <v>20</v>
      </c>
      <c r="D7" s="21" t="s">
        <v>60</v>
      </c>
      <c r="E7" s="18">
        <f>SUM('Smith, Walter'!K8)</f>
        <v>20</v>
      </c>
      <c r="F7" s="18">
        <f>SUM('Smith, Walter'!L8)</f>
        <v>3237</v>
      </c>
      <c r="G7" s="49">
        <f>SUM('Smith, Walter'!M8)</f>
        <v>161.85</v>
      </c>
    </row>
    <row r="8" spans="2:7" x14ac:dyDescent="0.3">
      <c r="B8" s="116"/>
      <c r="C8" s="116"/>
      <c r="D8" s="113"/>
      <c r="E8" s="117"/>
      <c r="F8" s="117"/>
      <c r="G8" s="118"/>
    </row>
    <row r="9" spans="2:7" x14ac:dyDescent="0.3">
      <c r="B9" s="17">
        <v>7</v>
      </c>
      <c r="C9" s="17" t="s">
        <v>20</v>
      </c>
      <c r="D9" s="21" t="s">
        <v>102</v>
      </c>
      <c r="E9" s="18">
        <f>SUM('Carroll, Luke'!K5)</f>
        <v>12</v>
      </c>
      <c r="F9" s="18">
        <f>SUM('Carroll, Luke'!L5)</f>
        <v>2335</v>
      </c>
      <c r="G9" s="49">
        <f>SUM('Carroll, Luke'!M5)</f>
        <v>194.58333333333334</v>
      </c>
    </row>
    <row r="10" spans="2:7" x14ac:dyDescent="0.3">
      <c r="B10" s="17">
        <v>8</v>
      </c>
      <c r="C10" s="17" t="s">
        <v>20</v>
      </c>
      <c r="D10" s="21" t="s">
        <v>104</v>
      </c>
      <c r="E10" s="18">
        <f>SUM('Jennings, Dave'!K7)</f>
        <v>18</v>
      </c>
      <c r="F10" s="18">
        <f>SUM('Jennings, Dave'!L7)</f>
        <v>3432</v>
      </c>
      <c r="G10" s="49">
        <f>SUM('Jennings, Dave'!M7)</f>
        <v>190.66666666666666</v>
      </c>
    </row>
    <row r="11" spans="2:7" x14ac:dyDescent="0.3">
      <c r="B11" s="17">
        <v>9</v>
      </c>
      <c r="C11" s="17" t="s">
        <v>20</v>
      </c>
      <c r="D11" s="19" t="s">
        <v>95</v>
      </c>
      <c r="E11" s="18">
        <f>SUM('Gilliam, George'!K5)</f>
        <v>8</v>
      </c>
      <c r="F11" s="18">
        <f>SUM('Gilliam, George'!L5)</f>
        <v>1502</v>
      </c>
      <c r="G11" s="49">
        <f>SUM('Gilliam, George'!M5)</f>
        <v>187.75</v>
      </c>
    </row>
    <row r="12" spans="2:7" x14ac:dyDescent="0.3">
      <c r="B12" s="17">
        <v>10</v>
      </c>
      <c r="C12" s="17" t="s">
        <v>20</v>
      </c>
      <c r="D12" s="19" t="s">
        <v>26</v>
      </c>
      <c r="E12" s="18">
        <f>SUM('Vincent, Brian'!K6)</f>
        <v>12</v>
      </c>
      <c r="F12" s="18">
        <f>SUM('Vincent, Brian'!L6)</f>
        <v>2222</v>
      </c>
      <c r="G12" s="49">
        <f>SUM('Vincent, Brian'!M6)</f>
        <v>185.16666666666666</v>
      </c>
    </row>
    <row r="13" spans="2:7" x14ac:dyDescent="0.3">
      <c r="B13" s="17">
        <v>11</v>
      </c>
      <c r="C13" s="17" t="s">
        <v>20</v>
      </c>
      <c r="D13" s="21" t="s">
        <v>37</v>
      </c>
      <c r="E13" s="18">
        <f>SUM('Beckett, Bob'!K8)</f>
        <v>18</v>
      </c>
      <c r="F13" s="18">
        <f>SUM('Beckett, Bob'!L8)</f>
        <v>3321</v>
      </c>
      <c r="G13" s="49">
        <f>SUM('Beckett, Bob'!M8)</f>
        <v>184.5</v>
      </c>
    </row>
    <row r="14" spans="2:7" x14ac:dyDescent="0.3">
      <c r="B14" s="17">
        <v>12</v>
      </c>
      <c r="C14" s="17" t="s">
        <v>20</v>
      </c>
      <c r="D14" s="19" t="s">
        <v>132</v>
      </c>
      <c r="E14" s="18">
        <f>SUM('Hilger, Kenny'!K4)</f>
        <v>6</v>
      </c>
      <c r="F14" s="18">
        <f>SUM('Hilger, Kenny'!L4)</f>
        <v>1105</v>
      </c>
      <c r="G14" s="49">
        <f>SUM('Hilger, Kenny'!M4)</f>
        <v>184.16666666666666</v>
      </c>
    </row>
    <row r="15" spans="2:7" x14ac:dyDescent="0.3">
      <c r="B15" s="17">
        <v>13</v>
      </c>
      <c r="C15" s="17" t="s">
        <v>20</v>
      </c>
      <c r="D15" s="19" t="s">
        <v>94</v>
      </c>
      <c r="E15" s="18">
        <f>SUM('Thomas, Tim'!K4)</f>
        <v>4</v>
      </c>
      <c r="F15" s="18">
        <f>SUM('Thomas, Tim'!L4)</f>
        <v>736</v>
      </c>
      <c r="G15" s="49">
        <f>SUM('Thomas, Tim'!M4)</f>
        <v>184</v>
      </c>
    </row>
    <row r="16" spans="2:7" x14ac:dyDescent="0.3">
      <c r="B16" s="17">
        <v>14</v>
      </c>
      <c r="C16" s="17" t="s">
        <v>20</v>
      </c>
      <c r="D16" s="96" t="s">
        <v>121</v>
      </c>
      <c r="E16" s="18">
        <f>SUM('Dyer, Paul'!K6)</f>
        <v>16</v>
      </c>
      <c r="F16" s="18">
        <f>SUM('Dyer, Paul'!L6)</f>
        <v>2943.1</v>
      </c>
      <c r="G16" s="49">
        <f>SUM('Dyer, Paul'!M6)</f>
        <v>183.94374999999999</v>
      </c>
    </row>
    <row r="17" spans="2:7" x14ac:dyDescent="0.3">
      <c r="B17" s="17">
        <v>15</v>
      </c>
      <c r="C17" s="17" t="s">
        <v>20</v>
      </c>
      <c r="D17" s="19" t="s">
        <v>87</v>
      </c>
      <c r="E17" s="18">
        <f>SUM('Staton, Lonnie'!K7)</f>
        <v>16</v>
      </c>
      <c r="F17" s="18">
        <f>SUM('Staton, Lonnie'!L7)</f>
        <v>2942</v>
      </c>
      <c r="G17" s="49">
        <f>SUM('Staton, Lonnie'!M7)</f>
        <v>183.875</v>
      </c>
    </row>
    <row r="18" spans="2:7" x14ac:dyDescent="0.3">
      <c r="B18" s="17">
        <v>16</v>
      </c>
      <c r="C18" s="17" t="s">
        <v>20</v>
      </c>
      <c r="D18" s="21" t="s">
        <v>33</v>
      </c>
      <c r="E18" s="18">
        <f>SUM('Braddy, James'!K4)</f>
        <v>2</v>
      </c>
      <c r="F18" s="18">
        <f>SUM('Braddy, James'!L4)</f>
        <v>367</v>
      </c>
      <c r="G18" s="49">
        <f>SUM('Braddy, James'!M4)</f>
        <v>183.5</v>
      </c>
    </row>
    <row r="19" spans="2:7" x14ac:dyDescent="0.3">
      <c r="B19" s="17">
        <v>17</v>
      </c>
      <c r="C19" s="17" t="s">
        <v>20</v>
      </c>
      <c r="D19" s="21" t="s">
        <v>34</v>
      </c>
      <c r="E19" s="18">
        <f>SUM('Kuznik, Leon'!K4)</f>
        <v>2</v>
      </c>
      <c r="F19" s="18">
        <f>SUM('Kuznik, Leon'!L4)</f>
        <v>365</v>
      </c>
      <c r="G19" s="49">
        <f>SUM('Kuznik, Leon'!M4)</f>
        <v>182.5</v>
      </c>
    </row>
    <row r="20" spans="2:7" x14ac:dyDescent="0.3">
      <c r="B20" s="17">
        <v>18</v>
      </c>
      <c r="C20" s="17" t="s">
        <v>20</v>
      </c>
      <c r="D20" s="19" t="s">
        <v>134</v>
      </c>
      <c r="E20" s="18">
        <f>SUM('Hahn, Rick'!K5)</f>
        <v>9</v>
      </c>
      <c r="F20" s="18">
        <f>SUM('Hahn, Rick'!L5)</f>
        <v>1628</v>
      </c>
      <c r="G20" s="49">
        <f>SUM('Hahn, Rick'!M5)</f>
        <v>180.88888888888889</v>
      </c>
    </row>
    <row r="21" spans="2:7" x14ac:dyDescent="0.3">
      <c r="B21" s="17">
        <v>19</v>
      </c>
      <c r="C21" s="17" t="s">
        <v>20</v>
      </c>
      <c r="D21" s="37" t="s">
        <v>42</v>
      </c>
      <c r="E21" s="18">
        <f>SUM('Leier, Bob'!K7)</f>
        <v>18</v>
      </c>
      <c r="F21" s="18">
        <f>SUM('Leier, Bob'!L7)</f>
        <v>3243</v>
      </c>
      <c r="G21" s="49">
        <f>SUM('Leier, Bob'!M7)</f>
        <v>180.16666666666666</v>
      </c>
    </row>
    <row r="22" spans="2:7" x14ac:dyDescent="0.3">
      <c r="B22" s="17">
        <v>20</v>
      </c>
      <c r="C22" s="17" t="s">
        <v>20</v>
      </c>
      <c r="D22" s="21" t="s">
        <v>154</v>
      </c>
      <c r="E22" s="18">
        <f>SUM('Eaton, Rodney'!K4)</f>
        <v>3</v>
      </c>
      <c r="F22" s="18">
        <f>SUM('Eaton, Rodney'!L4)</f>
        <v>537</v>
      </c>
      <c r="G22" s="49">
        <f>SUM('Eaton, Rodney'!M4)</f>
        <v>179</v>
      </c>
    </row>
    <row r="23" spans="2:7" x14ac:dyDescent="0.3">
      <c r="B23" s="17">
        <v>21</v>
      </c>
      <c r="C23" s="17" t="s">
        <v>20</v>
      </c>
      <c r="D23" s="21" t="s">
        <v>135</v>
      </c>
      <c r="E23" s="18">
        <f>SUM('Baird, Frank'!K4)</f>
        <v>4</v>
      </c>
      <c r="F23" s="18">
        <f>SUM('Baird, Frank'!L4)</f>
        <v>715</v>
      </c>
      <c r="G23" s="49">
        <f>SUM('Baird, Frank'!M4)</f>
        <v>178.75</v>
      </c>
    </row>
    <row r="24" spans="2:7" x14ac:dyDescent="0.3">
      <c r="B24" s="17">
        <v>22</v>
      </c>
      <c r="C24" s="17" t="s">
        <v>20</v>
      </c>
      <c r="D24" s="21" t="s">
        <v>148</v>
      </c>
      <c r="E24" s="18">
        <f>SUM('Durham, Vance'!K4)</f>
        <v>3</v>
      </c>
      <c r="F24" s="18">
        <f>SUM('Durham, Vance'!L4)</f>
        <v>536</v>
      </c>
      <c r="G24" s="49">
        <f>SUM('Durham, Vance'!M4)</f>
        <v>178.66666666666666</v>
      </c>
    </row>
    <row r="25" spans="2:7" x14ac:dyDescent="0.3">
      <c r="B25" s="17">
        <v>23</v>
      </c>
      <c r="C25" s="17" t="s">
        <v>20</v>
      </c>
      <c r="D25" s="21" t="s">
        <v>125</v>
      </c>
      <c r="E25" s="18">
        <f>SUM('Escoto, Claudia'!K5)</f>
        <v>4</v>
      </c>
      <c r="F25" s="18">
        <f>SUM('Escoto, Claudia'!L5)</f>
        <v>714</v>
      </c>
      <c r="G25" s="49">
        <f>SUM('Escoto, Claudia'!M5)</f>
        <v>178.5</v>
      </c>
    </row>
    <row r="26" spans="2:7" x14ac:dyDescent="0.3">
      <c r="B26" s="17">
        <v>24</v>
      </c>
      <c r="C26" s="17" t="s">
        <v>20</v>
      </c>
      <c r="D26" s="21" t="s">
        <v>129</v>
      </c>
      <c r="E26" s="18">
        <f>SUM('Cvammen, Robert'!K5)</f>
        <v>8</v>
      </c>
      <c r="F26" s="18">
        <f>SUM('Cvammen, Robert'!L5)</f>
        <v>1426</v>
      </c>
      <c r="G26" s="49">
        <f>SUM('Cvammen, Robert'!M5)</f>
        <v>178.25</v>
      </c>
    </row>
    <row r="27" spans="2:7" x14ac:dyDescent="0.3">
      <c r="B27" s="17">
        <v>25</v>
      </c>
      <c r="C27" s="17" t="s">
        <v>20</v>
      </c>
      <c r="D27" s="21" t="s">
        <v>151</v>
      </c>
      <c r="E27" s="18">
        <f>SUM('Formacio, Emmanuel'!K4)</f>
        <v>3</v>
      </c>
      <c r="F27" s="18">
        <f>SUM('Formacio, Emmanuel'!L4)</f>
        <v>527</v>
      </c>
      <c r="G27" s="49">
        <f>SUM('Formacio, Emmanuel'!M4)</f>
        <v>175.66666666666666</v>
      </c>
    </row>
    <row r="28" spans="2:7" x14ac:dyDescent="0.3">
      <c r="B28" s="17">
        <v>26</v>
      </c>
      <c r="C28" s="17" t="s">
        <v>20</v>
      </c>
      <c r="D28" s="21" t="s">
        <v>72</v>
      </c>
      <c r="E28" s="18">
        <f>SUM('Shimotsu, Steven'!K7)</f>
        <v>13</v>
      </c>
      <c r="F28" s="18">
        <f>SUM('Shimotsu, Steven'!L7)</f>
        <v>2279</v>
      </c>
      <c r="G28" s="49">
        <f>SUM('Shimotsu, Steven'!M7)</f>
        <v>175.30769230769232</v>
      </c>
    </row>
    <row r="29" spans="2:7" x14ac:dyDescent="0.3">
      <c r="B29" s="17">
        <v>27</v>
      </c>
      <c r="C29" s="17" t="s">
        <v>20</v>
      </c>
      <c r="D29" s="21" t="s">
        <v>124</v>
      </c>
      <c r="E29" s="18">
        <f>SUM('Laseter, John'!K4)</f>
        <v>6</v>
      </c>
      <c r="F29" s="18">
        <f>SUM('Laseter, John'!L4)</f>
        <v>1050</v>
      </c>
      <c r="G29" s="49">
        <f>SUM('Laseter, John'!M4)</f>
        <v>175</v>
      </c>
    </row>
    <row r="30" spans="2:7" x14ac:dyDescent="0.3">
      <c r="B30" s="17">
        <v>28</v>
      </c>
      <c r="C30" s="17" t="s">
        <v>20</v>
      </c>
      <c r="D30" s="19" t="s">
        <v>29</v>
      </c>
      <c r="E30" s="18">
        <f>SUM('Noggle, Kevin'!K4)</f>
        <v>4</v>
      </c>
      <c r="F30" s="18">
        <f>SUM('Noggle, Kevin'!L4)</f>
        <v>699</v>
      </c>
      <c r="G30" s="49">
        <f>SUM('Noggle, Kevin'!M4)</f>
        <v>174.75</v>
      </c>
    </row>
    <row r="31" spans="2:7" x14ac:dyDescent="0.3">
      <c r="B31" s="17">
        <v>29</v>
      </c>
      <c r="C31" s="17" t="s">
        <v>20</v>
      </c>
      <c r="D31" s="21" t="s">
        <v>66</v>
      </c>
      <c r="E31" s="18">
        <f>SUM('Cross. Tim'!K6)</f>
        <v>11</v>
      </c>
      <c r="F31" s="18">
        <f>SUM('Cross. Tim'!L6)</f>
        <v>1916</v>
      </c>
      <c r="G31" s="49">
        <f>SUM('Cross. Tim'!M6)</f>
        <v>174.18181818181819</v>
      </c>
    </row>
    <row r="32" spans="2:7" x14ac:dyDescent="0.3">
      <c r="B32" s="17">
        <v>30</v>
      </c>
      <c r="C32" s="17" t="s">
        <v>20</v>
      </c>
      <c r="D32" s="19" t="s">
        <v>115</v>
      </c>
      <c r="E32" s="18">
        <f>SUM('Meyer, Bill'!K6)</f>
        <v>14</v>
      </c>
      <c r="F32" s="18">
        <f>SUM('Meyer, Bill'!L6)</f>
        <v>2428</v>
      </c>
      <c r="G32" s="49">
        <f>SUM('Meyer, Bill'!M6)</f>
        <v>173.42857142857142</v>
      </c>
    </row>
    <row r="33" spans="2:7 16382:16382" x14ac:dyDescent="0.3">
      <c r="B33" s="17">
        <v>31</v>
      </c>
      <c r="C33" s="17" t="s">
        <v>20</v>
      </c>
      <c r="D33" s="21" t="s">
        <v>77</v>
      </c>
      <c r="E33" s="18">
        <f>SUM('Tunberg, Dina'!K6)</f>
        <v>10</v>
      </c>
      <c r="F33" s="18">
        <f>SUM('Tunberg, Dina'!L6)</f>
        <v>1723</v>
      </c>
      <c r="G33" s="49">
        <f>SUM('Tunberg, Dina'!M6)</f>
        <v>172.3</v>
      </c>
    </row>
    <row r="34" spans="2:7 16382:16382" x14ac:dyDescent="0.3">
      <c r="B34" s="17">
        <v>32</v>
      </c>
      <c r="C34" s="17" t="s">
        <v>20</v>
      </c>
      <c r="D34" s="37" t="s">
        <v>43</v>
      </c>
      <c r="E34" s="18">
        <f>SUM('Kinding, Tom'!K6)</f>
        <v>12</v>
      </c>
      <c r="F34" s="18">
        <f>SUM('Kinding, Tom'!L6)</f>
        <v>2046</v>
      </c>
      <c r="G34" s="49">
        <f>SUM('Kinding, Tom'!M6)</f>
        <v>170.5</v>
      </c>
    </row>
    <row r="35" spans="2:7 16382:16382" x14ac:dyDescent="0.3">
      <c r="B35" s="17">
        <v>33</v>
      </c>
      <c r="C35" s="17" t="s">
        <v>20</v>
      </c>
      <c r="D35" s="21" t="s">
        <v>139</v>
      </c>
      <c r="E35" s="18">
        <f>SUM('Petteruti, John'!K4)</f>
        <v>4</v>
      </c>
      <c r="F35" s="18">
        <f>SUM('Petteruti, John'!L4)</f>
        <v>678</v>
      </c>
      <c r="G35" s="49">
        <f>SUM('Petteruti, John'!M4)</f>
        <v>169.5</v>
      </c>
    </row>
    <row r="36" spans="2:7 16382:16382" x14ac:dyDescent="0.3">
      <c r="B36" s="17">
        <v>34</v>
      </c>
      <c r="C36" s="17" t="s">
        <v>20</v>
      </c>
      <c r="D36" s="21" t="s">
        <v>79</v>
      </c>
      <c r="E36" s="18">
        <f>SUM('Watkins, Phil'!K6)</f>
        <v>10</v>
      </c>
      <c r="F36" s="18">
        <f>SUM('Watkins, Phil'!L6)</f>
        <v>1692</v>
      </c>
      <c r="G36" s="49">
        <f>SUM('Watkins, Phil'!M6)</f>
        <v>169.2</v>
      </c>
    </row>
    <row r="37" spans="2:7 16382:16382" x14ac:dyDescent="0.3">
      <c r="B37" s="17">
        <v>35</v>
      </c>
      <c r="C37" s="17" t="s">
        <v>20</v>
      </c>
      <c r="D37" s="21" t="s">
        <v>155</v>
      </c>
      <c r="E37" s="18">
        <f>SUM('Box, Don'!K4)</f>
        <v>3</v>
      </c>
      <c r="F37" s="18">
        <f>SUM('Box, Don'!L4)</f>
        <v>507</v>
      </c>
      <c r="G37" s="49">
        <f>SUM('Box, Don'!M4)</f>
        <v>169</v>
      </c>
    </row>
    <row r="38" spans="2:7 16382:16382" x14ac:dyDescent="0.3">
      <c r="B38" s="17">
        <v>36</v>
      </c>
      <c r="C38" s="17" t="s">
        <v>20</v>
      </c>
      <c r="D38" s="21" t="s">
        <v>75</v>
      </c>
      <c r="E38" s="18">
        <f>SUM('Hopkins, Kevin'!K4)</f>
        <v>3</v>
      </c>
      <c r="F38" s="18">
        <f>SUM('Hopkins, Kevin'!L4)</f>
        <v>504</v>
      </c>
      <c r="G38" s="49">
        <f>SUM('Hopkins, Kevin'!M4)</f>
        <v>168</v>
      </c>
    </row>
    <row r="39" spans="2:7 16382:16382" x14ac:dyDescent="0.3">
      <c r="B39" s="17">
        <v>37</v>
      </c>
      <c r="C39" s="17" t="s">
        <v>20</v>
      </c>
      <c r="D39" s="21" t="s">
        <v>117</v>
      </c>
      <c r="E39" s="18">
        <f>SUM('Tucker. Bryan'!K4)</f>
        <v>3</v>
      </c>
      <c r="F39" s="18">
        <f>SUM('Tucker. Bryan'!L4)</f>
        <v>504</v>
      </c>
      <c r="G39" s="49">
        <f>SUM('Tucker. Bryan'!M4)</f>
        <v>168</v>
      </c>
    </row>
    <row r="40" spans="2:7 16382:16382" x14ac:dyDescent="0.3">
      <c r="B40" s="17">
        <v>38</v>
      </c>
      <c r="C40" s="17" t="s">
        <v>20</v>
      </c>
      <c r="D40" s="37" t="s">
        <v>44</v>
      </c>
      <c r="E40" s="18">
        <f>SUM('Niederhauser, Gary'!K5)</f>
        <v>8</v>
      </c>
      <c r="F40" s="18">
        <f>SUM('Niederhauser, Gary'!L5)</f>
        <v>1342</v>
      </c>
      <c r="G40" s="49">
        <f>SUM('Niederhauser, Gary'!M5)</f>
        <v>167.75</v>
      </c>
    </row>
    <row r="41" spans="2:7 16382:16382" x14ac:dyDescent="0.3">
      <c r="B41" s="17">
        <v>39</v>
      </c>
      <c r="C41" s="17" t="s">
        <v>20</v>
      </c>
      <c r="D41" s="21" t="s">
        <v>41</v>
      </c>
      <c r="E41" s="18">
        <f>SUM('Bullions, Scott'!K5)</f>
        <v>8</v>
      </c>
      <c r="F41" s="18">
        <f>SUM('Bullions, Scott'!L5)</f>
        <v>1340</v>
      </c>
      <c r="G41" s="49">
        <f>SUM('Bullions, Scott'!M5)</f>
        <v>167.5</v>
      </c>
    </row>
    <row r="42" spans="2:7 16382:16382" x14ac:dyDescent="0.3">
      <c r="B42" s="17">
        <v>40</v>
      </c>
      <c r="C42" s="17" t="s">
        <v>20</v>
      </c>
      <c r="D42" s="21" t="s">
        <v>84</v>
      </c>
      <c r="E42" s="18">
        <f>SUM('Jones, Robert'!K4)</f>
        <v>4</v>
      </c>
      <c r="F42" s="18">
        <f>SUM('Jones, Robert'!L4)</f>
        <v>669</v>
      </c>
      <c r="G42" s="49">
        <f>SUM('Jones, Robert'!M4)</f>
        <v>167.25</v>
      </c>
    </row>
    <row r="43" spans="2:7 16382:16382" x14ac:dyDescent="0.3">
      <c r="B43" s="17">
        <v>41</v>
      </c>
      <c r="C43" s="17" t="s">
        <v>20</v>
      </c>
      <c r="D43" s="21" t="s">
        <v>68</v>
      </c>
      <c r="E43" s="18">
        <f>SUM('Smith, Brandon'!K4)</f>
        <v>4</v>
      </c>
      <c r="F43" s="18">
        <f>SUM('Smith, Brandon'!L4)</f>
        <v>662</v>
      </c>
      <c r="G43" s="49">
        <f>SUM('Smith, Brandon'!M4)</f>
        <v>165.5</v>
      </c>
    </row>
    <row r="44" spans="2:7 16382:16382" x14ac:dyDescent="0.3">
      <c r="B44" s="17">
        <v>42</v>
      </c>
      <c r="C44" s="17" t="s">
        <v>20</v>
      </c>
      <c r="D44" s="21" t="s">
        <v>53</v>
      </c>
      <c r="E44" s="18">
        <f>SUM('Robinson, Rocky'!K5)</f>
        <v>6</v>
      </c>
      <c r="F44" s="18">
        <f>SUM('Robinson, Rocky'!L5)</f>
        <v>977</v>
      </c>
      <c r="G44" s="49">
        <f>SUM('Robinson, Rocky'!M5)</f>
        <v>162.83333333333334</v>
      </c>
    </row>
    <row r="45" spans="2:7 16382:16382" x14ac:dyDescent="0.3">
      <c r="B45" s="17">
        <v>43</v>
      </c>
      <c r="C45" s="17" t="s">
        <v>20</v>
      </c>
      <c r="D45" s="115" t="s">
        <v>142</v>
      </c>
      <c r="E45" s="18">
        <f>SUM('Palmer, Zane'!K5)</f>
        <v>8</v>
      </c>
      <c r="F45" s="18">
        <f>SUM('Palmer, Zane'!L5)</f>
        <v>1283</v>
      </c>
      <c r="G45" s="49">
        <f>SUM('Palmer, Zane'!M5)</f>
        <v>160.375</v>
      </c>
      <c r="XFB45" s="18"/>
    </row>
    <row r="46" spans="2:7 16382:16382" x14ac:dyDescent="0.3">
      <c r="B46" s="17">
        <v>44</v>
      </c>
      <c r="C46" s="17" t="s">
        <v>20</v>
      </c>
      <c r="D46" s="21" t="s">
        <v>98</v>
      </c>
      <c r="E46" s="18">
        <f>SUM('Sledge, Kenneth'!K6)</f>
        <v>14</v>
      </c>
      <c r="F46" s="18">
        <f>SUM('Sledge, Kenneth'!L6)</f>
        <v>2202</v>
      </c>
      <c r="G46" s="49">
        <f>SUM('Sledge, Kenneth'!M6)</f>
        <v>157.28571428571428</v>
      </c>
    </row>
    <row r="47" spans="2:7 16382:16382" x14ac:dyDescent="0.3">
      <c r="B47" s="17">
        <v>45</v>
      </c>
      <c r="C47" s="17" t="s">
        <v>20</v>
      </c>
      <c r="D47" s="21" t="s">
        <v>112</v>
      </c>
      <c r="E47" s="18">
        <f>SUM('Murrell, Thomas'!K4)</f>
        <v>4</v>
      </c>
      <c r="F47" s="18">
        <f>SUM('Murrell, Thomas'!L4)</f>
        <v>616</v>
      </c>
      <c r="G47" s="49">
        <f>SUM('Murrell, Thomas'!M4)</f>
        <v>154</v>
      </c>
    </row>
    <row r="48" spans="2:7 16382:16382" x14ac:dyDescent="0.3">
      <c r="B48" s="17">
        <v>46</v>
      </c>
      <c r="C48" s="17" t="s">
        <v>20</v>
      </c>
      <c r="D48" s="21" t="s">
        <v>70</v>
      </c>
      <c r="E48" s="18">
        <f>SUM('Smith, Zach'!K4)</f>
        <v>4</v>
      </c>
      <c r="F48" s="18">
        <f>SUM('Smith, Zach'!L4)</f>
        <v>608</v>
      </c>
      <c r="G48" s="49">
        <f>SUM('Smith, Zach'!M4)</f>
        <v>152</v>
      </c>
    </row>
    <row r="49" spans="2:7 16382:16382" x14ac:dyDescent="0.3">
      <c r="B49" s="17">
        <v>47</v>
      </c>
      <c r="C49" s="17" t="s">
        <v>20</v>
      </c>
      <c r="D49" s="19" t="s">
        <v>45</v>
      </c>
      <c r="E49" s="18">
        <f>SUM('Hatmaker, Bob'!K6)</f>
        <v>12</v>
      </c>
      <c r="F49" s="18">
        <f>SUM('Hatmaker, Bob'!L6)</f>
        <v>1821</v>
      </c>
      <c r="G49" s="49">
        <f>SUM('Hatmaker, Bob'!M6)</f>
        <v>151.75</v>
      </c>
      <c r="XFB49" s="18"/>
    </row>
    <row r="50" spans="2:7 16382:16382" x14ac:dyDescent="0.3">
      <c r="B50" s="17">
        <v>48</v>
      </c>
      <c r="C50" s="17" t="s">
        <v>20</v>
      </c>
      <c r="D50" s="37" t="s">
        <v>46</v>
      </c>
      <c r="E50" s="18">
        <f>SUM('Kruger, Randy'!K6)</f>
        <v>12</v>
      </c>
      <c r="F50" s="18">
        <f>SUM('Kruger, Randy'!L6)</f>
        <v>1795</v>
      </c>
      <c r="G50" s="49">
        <f>SUM('Kruger, Randy'!M6)</f>
        <v>149.58333333333334</v>
      </c>
    </row>
    <row r="51" spans="2:7 16382:16382" x14ac:dyDescent="0.3">
      <c r="B51" s="17">
        <v>49</v>
      </c>
      <c r="C51" s="17" t="s">
        <v>20</v>
      </c>
      <c r="D51" s="21" t="s">
        <v>81</v>
      </c>
      <c r="E51" s="18">
        <f>SUM('Alberman, Bob'!K4)</f>
        <v>3</v>
      </c>
      <c r="F51" s="18">
        <f>SUM('Alberman, Bob'!L4)</f>
        <v>448</v>
      </c>
      <c r="G51" s="49">
        <f>SUM('Alberman, Bob'!M4)</f>
        <v>149.33333333333334</v>
      </c>
    </row>
    <row r="52" spans="2:7 16382:16382" x14ac:dyDescent="0.3">
      <c r="B52" s="17">
        <v>50</v>
      </c>
      <c r="C52" s="17" t="s">
        <v>20</v>
      </c>
      <c r="D52" s="21" t="s">
        <v>140</v>
      </c>
      <c r="E52" s="18">
        <f>SUM('O''Linn,  Tim'!K4)</f>
        <v>4</v>
      </c>
      <c r="F52" s="18">
        <f>SUM('O''Linn,  Tim'!L4)</f>
        <v>588</v>
      </c>
      <c r="G52" s="49">
        <f>SUM('O''Linn,  Tim'!M4)</f>
        <v>147</v>
      </c>
      <c r="XFB52" s="18"/>
    </row>
    <row r="53" spans="2:7 16382:16382" x14ac:dyDescent="0.3">
      <c r="B53" s="17">
        <v>51</v>
      </c>
      <c r="C53" s="17" t="s">
        <v>20</v>
      </c>
      <c r="D53" s="21" t="s">
        <v>90</v>
      </c>
      <c r="E53" s="18">
        <f>SUM('Nelson, Bob'!K4)</f>
        <v>3</v>
      </c>
      <c r="F53" s="18">
        <f>SUM('Nelson, Bob'!L4)</f>
        <v>323</v>
      </c>
      <c r="G53" s="49">
        <f>SUM('Nelson, Bob'!M4)</f>
        <v>107.66666666666667</v>
      </c>
    </row>
    <row r="54" spans="2:7 16382:16382" x14ac:dyDescent="0.3">
      <c r="B54" s="17">
        <v>52</v>
      </c>
      <c r="C54" s="17" t="s">
        <v>20</v>
      </c>
      <c r="D54" s="21" t="s">
        <v>88</v>
      </c>
      <c r="E54" s="18">
        <f>SUM('Gertig, John'!K4)</f>
        <v>4</v>
      </c>
      <c r="F54" s="18">
        <f>SUM('Gertig, John'!L4)</f>
        <v>356</v>
      </c>
      <c r="G54" s="49">
        <f>SUM('Gertig, John'!M4)</f>
        <v>89</v>
      </c>
    </row>
    <row r="55" spans="2:7 16382:16382" x14ac:dyDescent="0.3">
      <c r="B55" s="17">
        <v>53</v>
      </c>
      <c r="C55" s="17" t="s">
        <v>20</v>
      </c>
      <c r="D55" s="21" t="s">
        <v>109</v>
      </c>
      <c r="E55" s="18">
        <f>SUM('Balser, Chris'!K4)</f>
        <v>4</v>
      </c>
      <c r="F55" s="18">
        <f>SUM('Balser, Chris'!L4)</f>
        <v>186</v>
      </c>
      <c r="G55" s="49">
        <f>SUM('Balser, Chris'!M4)</f>
        <v>46.5</v>
      </c>
    </row>
  </sheetData>
  <sortState xmlns:xlrd2="http://schemas.microsoft.com/office/spreadsheetml/2017/richdata2" ref="D9:G55">
    <sortCondition descending="1" ref="G2:G55"/>
  </sortState>
  <hyperlinks>
    <hyperlink ref="D3" location="'Haley, Wade'!A1" display="Haley, Wade" xr:uid="{7FA90E4E-38D5-4162-BA45-63146DF6008F}"/>
    <hyperlink ref="D4" location="'Thompson, Jerry'!A1" display="Thompson, Jerry" xr:uid="{0143F167-B5E9-4C60-A7E4-B6E7E6DBBE5B}"/>
    <hyperlink ref="D12" location="'Vincent, Brian'!A1" display="Vincent, Brian" xr:uid="{9C0E7BE9-6EFA-42F6-A6B8-E4BDDDD3800F}"/>
    <hyperlink ref="D30" location="'Noggle, Kevin'!A1" display="Noggle, Kevin" xr:uid="{E0209C57-571F-44CA-988F-E967B771BF53}"/>
    <hyperlink ref="D5" location="'Petzoldt, Eric'!A1" display="Petzoldt, Eric" xr:uid="{A4827FB6-584D-4723-8E36-76EE8FF04601}"/>
    <hyperlink ref="D19" location="'Kuznik, Leon'!A1" display="Kuznik, Leon" xr:uid="{2382A993-5A72-4EF7-8340-85D14842482B}"/>
    <hyperlink ref="D18" location="'Braddy, James'!A1" display="Braddy, James" xr:uid="{3648D105-203C-4759-8874-5E427E891667}"/>
    <hyperlink ref="D13" location="'Beckett, Bob'!A1" display="Beckett, Bob" xr:uid="{9D6A6044-9911-412F-87D5-E2D898454CA5}"/>
    <hyperlink ref="D41" location="'Bullions, Scott'!A1" display="Bullions, Scott" xr:uid="{D3C8F48B-9500-401D-A2B3-9887A266CD72}"/>
    <hyperlink ref="D40" location="'Niederhauser, Gary'!A1" display="Niederhauser, Gary" xr:uid="{8D719787-AB3D-47DA-AA9C-07830F1AD9BF}"/>
    <hyperlink ref="D49" location="'Hatmaker, Bob'!A1" display="Hatmaker, Bob" xr:uid="{C4F57D44-6CA3-4DF0-8D1A-F1932D3055A5}"/>
    <hyperlink ref="D50" location="'Kruger, Randy'!A1" display="Hatmaker, Bob" xr:uid="{6AC8679D-BF3B-41F9-A703-723716072D3D}"/>
    <hyperlink ref="D21" location="'Leier, Bob'!A1" display="Leier, bob" xr:uid="{9A96F1B8-F4B6-4862-8C79-946F20893172}"/>
    <hyperlink ref="D34" location="'Kinding, Tom'!A1" display="Kinding, Tom" xr:uid="{FF094970-B238-4C4B-A35B-018754278430}"/>
    <hyperlink ref="D44" location="'Robinson, Rocky'!A1" display="Robinson, Rocky" xr:uid="{5AB8B013-92DC-477F-B22D-96F03A332D28}"/>
    <hyperlink ref="D6" location="'Chegwidden, Jason'!A1" display="Chegwidden, Jason" xr:uid="{8C1992F2-262D-42F5-A0DE-BEC19191851C}"/>
    <hyperlink ref="D7" location="'Smith, Walter'!A1" display="Smith, Walter" xr:uid="{94C649C8-B193-4C12-A08C-250254D29A6D}"/>
    <hyperlink ref="D2" location="'Jarrell, Joe'!A1" display="Jarrell, Joe" xr:uid="{57C8777D-DF02-46EC-A37C-5307F5FCD065}"/>
    <hyperlink ref="D31" location="'Cross. Tim'!A1" display="Cross, Tim" xr:uid="{E54AABB3-C2D4-4D4A-9772-26ECEE5EE36E}"/>
    <hyperlink ref="D43" location="'Smith, Brandon'!A1" display="Smith, Brandon" xr:uid="{73CB0194-D4CB-4204-ACCC-49B46793278D}"/>
    <hyperlink ref="D48" location="'Smith, Zach'!A1" display="Smith, zach" xr:uid="{3860B8AE-B8ED-4F69-BC44-10CC95D30251}"/>
    <hyperlink ref="D28" location="'Shimotsu, Steven'!A1" display="Shimotsu, Steven" xr:uid="{1D9EBBE0-192C-445C-BF71-36DEA90AB932}"/>
    <hyperlink ref="D38" location="'Hopkins, Kevin'!A1" display="Hopkins, Kevin" xr:uid="{30E1B136-63CB-4358-8977-2391B22AE15B}"/>
    <hyperlink ref="D33" location="'Tunberg, Dina'!A1" display="Tunberg, Dina" xr:uid="{5358C5D7-586B-4CDE-AB49-3E360EBF18DA}"/>
    <hyperlink ref="D36" location="'Watkins, Phil'!A1" display="Watkins, Phil" xr:uid="{97216C2A-F4A4-4FA4-8798-E5E067D97F70}"/>
    <hyperlink ref="D51" location="'Alberman, Bob'!A1" display="Alberman, Bob" xr:uid="{CB2E2997-13EB-4AAE-8083-BD6BDC686AC8}"/>
    <hyperlink ref="D17" location="'Staton, Lonnie'!A1" display="Staton, Lonnie" xr:uid="{F9F80275-C2B8-477D-ABA7-386AE5540C1A}"/>
    <hyperlink ref="D54" location="'Gertig, John'!A1" display="Gertig, John" xr:uid="{6D006C69-A436-4302-90D1-7A975724AE47}"/>
    <hyperlink ref="D42" location="'Jones, Robert'!A1" display="Jones, Robert" xr:uid="{93FF1CE4-68CD-4748-AAA2-B92CFB2F75E0}"/>
    <hyperlink ref="D53" location="'Nelson, Bob'!A1" display="Nelson, Ben" xr:uid="{6430DF12-EDFC-49E1-9240-07529938095D}"/>
    <hyperlink ref="D15" location="'Thomas, Tim'!A1" display="Thomas, Tim" xr:uid="{B5A4661C-0485-463C-B72A-E74ABE8DA7D3}"/>
    <hyperlink ref="D11" location="'Gilliam, George'!A1" display="Gilliam, George" xr:uid="{A3AD5AAA-71BA-4AE3-8212-335375C62C39}"/>
    <hyperlink ref="D46" location="'Sledge, Kenneth'!A1" display="Sledge, Kenneth" xr:uid="{6B002088-C232-4F74-8602-5835F5F3DB05}"/>
    <hyperlink ref="D9" location="'Carroll, Luke'!A1" display="Carroll, Luke" xr:uid="{900AF527-0ED0-469B-8F86-158B286D91AA}"/>
    <hyperlink ref="D10" location="'Jennings, Dave'!A1" display="Jennings, Dave" xr:uid="{B7098CC0-A461-41A7-B1A6-8B0BCDBE7A28}"/>
    <hyperlink ref="D55" location="'Balser, Chris'!A1" display="Balser, Chris" xr:uid="{97508627-E62C-4476-A542-E7744443CE3A}"/>
    <hyperlink ref="D47" location="'Murrell, Thomas'!A1" display="Murrell, Thomas" xr:uid="{6333CCD7-EECF-4608-9A27-E2989B678DCD}"/>
    <hyperlink ref="D32" location="'Meyer, Bill'!A1" display="Meyer, Bill" xr:uid="{42C8A8D2-ECFD-4D8C-AC17-DD963E4E02AD}"/>
    <hyperlink ref="D39" location="'Tucker. Bryan'!A1" display="Tucker, Bryan" xr:uid="{78A32D60-CD93-4BE5-92C4-699D99642E89}"/>
    <hyperlink ref="D16" location="'Dyer, Paul'!A1" display="Dyer, Paul" xr:uid="{9697ACBB-6BB7-40A6-9985-959ABE97F3B3}"/>
    <hyperlink ref="D29" location="'Laseter, John'!A1" display="Laseter, John" xr:uid="{7E40AF7D-7CFD-4772-B6D9-2217D630B814}"/>
    <hyperlink ref="D25" location="'Escoto, Claudia'!A1" display="Escoto, Claudia" xr:uid="{FC6B5F96-C8F6-4CA1-B679-086D40FC5D50}"/>
    <hyperlink ref="D26" location="'Cvammen, Robert'!A1" display="Cvammen, Robert" xr:uid="{7C9B5ABF-A28B-4A54-A0D3-AED4A4B56661}"/>
    <hyperlink ref="D14" location="'Hilger, Kenny'!A1" display="Hilger, Kenny" xr:uid="{21E75F75-E4C1-44A7-92AB-AC3D368D2414}"/>
    <hyperlink ref="D20" location="'Hahn, Rick'!A1" display="Hahn, Rick" xr:uid="{8D046498-133D-42D5-9A62-92E3531CE36F}"/>
    <hyperlink ref="D23" location="'Baird, Frank'!A1" display="Baird, Frank" xr:uid="{1DDD01B6-1AD8-413A-8DC0-0687D71CE984}"/>
    <hyperlink ref="D35" location="'Petteruti, John'!A1" display="Petteruti, John" xr:uid="{B68FB7C3-F1ED-42DE-A78A-D04BC6871B0C}"/>
    <hyperlink ref="D52" location="'O''Linn, Tim'!A1" display="O'Linn,  Tim" xr:uid="{E65E1214-EF0B-4A79-BB2E-DDA72D6C6745}"/>
    <hyperlink ref="D45" location="'Palmer, Zane'!A1" display="Palmer, Zane" xr:uid="{36D7E452-0878-4AF4-8587-B40BFD311BCE}"/>
    <hyperlink ref="D24" location="'Durham, Vance'!A1" display="Durham, Vance" xr:uid="{82ECA796-4FC5-4CFB-BAB6-C31B784A7254}"/>
    <hyperlink ref="D27" location="'Formacio, Emmanuel'!A1" display="Formacio, Emmanuel" xr:uid="{57EFBF1A-620B-410F-BC7A-E7AF761ACA37}"/>
    <hyperlink ref="D22" location="'Eaton, Rodney'!A1" display="Eaton, Rodney" xr:uid="{1E83846D-72B6-473B-AA87-2B54E65A64EF}"/>
    <hyperlink ref="D37" location="'Box, Don'!A1" display="Box, Don" xr:uid="{5AD96679-0287-45B2-9655-A24175D8E472}"/>
  </hyperlinks>
  <printOptions gridLines="1"/>
  <pageMargins left="0.25" right="0.25" top="0.75" bottom="0.75" header="0.3" footer="0.3"/>
  <pageSetup scale="74" orientation="landscape" r:id="rId1"/>
  <headerFooter>
    <oddHeader xml:space="preserve">&amp;L&amp;"Book Antiqua,Bold"&amp;12Outlaw Lt Barrel&amp;C&amp;"Book Antiqua,Bold"&amp;12National
&amp;R&amp;"Book Antiqua,Bold"&amp;12 2019
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9BF5-7DE5-434D-9024-7AB97E743C16}">
  <dimension ref="A1:O8"/>
  <sheetViews>
    <sheetView workbookViewId="0">
      <selection activeCell="B17" sqref="B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56</v>
      </c>
      <c r="C2" s="8">
        <v>43610</v>
      </c>
      <c r="D2" s="9" t="s">
        <v>57</v>
      </c>
      <c r="E2" s="7">
        <v>174</v>
      </c>
      <c r="F2" s="7">
        <v>173</v>
      </c>
      <c r="G2" s="7">
        <v>179</v>
      </c>
      <c r="H2" s="10">
        <v>168</v>
      </c>
      <c r="I2" s="10"/>
      <c r="J2" s="20"/>
      <c r="K2" s="10">
        <v>4</v>
      </c>
      <c r="L2" s="10">
        <v>694</v>
      </c>
      <c r="M2" s="11">
        <v>173.5</v>
      </c>
      <c r="N2" s="10">
        <v>5</v>
      </c>
      <c r="O2" s="11">
        <v>178.5</v>
      </c>
    </row>
    <row r="3" spans="1:15" ht="15.75" x14ac:dyDescent="0.3">
      <c r="A3" s="7" t="s">
        <v>22</v>
      </c>
      <c r="B3" s="7" t="s">
        <v>56</v>
      </c>
      <c r="C3" s="8">
        <v>43638</v>
      </c>
      <c r="D3" s="9" t="s">
        <v>57</v>
      </c>
      <c r="E3" s="7">
        <v>166</v>
      </c>
      <c r="F3" s="7">
        <v>144</v>
      </c>
      <c r="G3" s="7">
        <v>168</v>
      </c>
      <c r="H3" s="10">
        <v>168</v>
      </c>
      <c r="I3" s="10"/>
      <c r="J3" s="20"/>
      <c r="K3" s="10">
        <v>4</v>
      </c>
      <c r="L3" s="10">
        <v>646</v>
      </c>
      <c r="M3" s="11">
        <v>161.5</v>
      </c>
      <c r="N3" s="10">
        <v>5</v>
      </c>
      <c r="O3" s="11">
        <v>166.5</v>
      </c>
    </row>
    <row r="4" spans="1:15" ht="15.75" x14ac:dyDescent="0.3">
      <c r="A4" s="7" t="s">
        <v>22</v>
      </c>
      <c r="B4" s="7" t="s">
        <v>56</v>
      </c>
      <c r="C4" s="8">
        <v>43673</v>
      </c>
      <c r="D4" s="9" t="s">
        <v>57</v>
      </c>
      <c r="E4" s="7">
        <v>144</v>
      </c>
      <c r="F4" s="7">
        <v>150</v>
      </c>
      <c r="G4" s="7">
        <v>176</v>
      </c>
      <c r="H4" s="10">
        <v>159</v>
      </c>
      <c r="I4" s="10"/>
      <c r="J4" s="20"/>
      <c r="K4" s="10">
        <v>4</v>
      </c>
      <c r="L4" s="10">
        <v>629</v>
      </c>
      <c r="M4" s="11">
        <v>157.25</v>
      </c>
      <c r="N4" s="10">
        <v>5</v>
      </c>
      <c r="O4" s="11">
        <v>162.25</v>
      </c>
    </row>
    <row r="5" spans="1:15" ht="15.75" x14ac:dyDescent="0.3">
      <c r="A5" s="12" t="s">
        <v>22</v>
      </c>
      <c r="B5" s="12" t="s">
        <v>56</v>
      </c>
      <c r="C5" s="13">
        <v>43722</v>
      </c>
      <c r="D5" s="14" t="s">
        <v>57</v>
      </c>
      <c r="E5" s="12">
        <v>173</v>
      </c>
      <c r="F5" s="12">
        <v>177</v>
      </c>
      <c r="G5" s="12">
        <v>175</v>
      </c>
      <c r="H5" s="15">
        <v>177</v>
      </c>
      <c r="I5" s="15"/>
      <c r="J5" s="95"/>
      <c r="K5" s="15">
        <v>4</v>
      </c>
      <c r="L5" s="15">
        <v>702</v>
      </c>
      <c r="M5" s="16">
        <v>175.5</v>
      </c>
      <c r="N5" s="15">
        <v>9</v>
      </c>
      <c r="O5" s="16">
        <v>184.5</v>
      </c>
    </row>
    <row r="6" spans="1:15" ht="15.75" x14ac:dyDescent="0.3">
      <c r="A6" s="7" t="s">
        <v>22</v>
      </c>
      <c r="B6" s="7" t="s">
        <v>56</v>
      </c>
      <c r="C6" s="8">
        <v>43778</v>
      </c>
      <c r="D6" s="9" t="s">
        <v>57</v>
      </c>
      <c r="E6" s="7">
        <v>163</v>
      </c>
      <c r="F6" s="7">
        <v>176</v>
      </c>
      <c r="G6" s="7">
        <v>166</v>
      </c>
      <c r="H6" s="10">
        <v>176</v>
      </c>
      <c r="I6" s="10">
        <v>173</v>
      </c>
      <c r="J6" s="20">
        <v>181</v>
      </c>
      <c r="K6" s="10">
        <v>6</v>
      </c>
      <c r="L6" s="10">
        <v>1035</v>
      </c>
      <c r="M6" s="11">
        <v>172.5</v>
      </c>
      <c r="N6" s="10">
        <v>8</v>
      </c>
      <c r="O6" s="11">
        <v>180.5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22</v>
      </c>
      <c r="L8" s="3">
        <f>SUM(L2:L7)</f>
        <v>3706</v>
      </c>
      <c r="M8" s="1">
        <f>SUM(L8/K8)</f>
        <v>168.45454545454547</v>
      </c>
      <c r="N8" s="3">
        <f>SUM(N2:N7)</f>
        <v>32</v>
      </c>
      <c r="O8" s="1">
        <f>SUM(M8+N8)</f>
        <v>200.45454545454547</v>
      </c>
    </row>
  </sheetData>
  <conditionalFormatting sqref="E1">
    <cfRule type="top10" priority="95" bottom="1" rank="1"/>
    <cfRule type="top10" dxfId="1331" priority="96" rank="1"/>
  </conditionalFormatting>
  <conditionalFormatting sqref="F1">
    <cfRule type="top10" priority="93" bottom="1" rank="1"/>
    <cfRule type="top10" dxfId="1330" priority="94" rank="1"/>
  </conditionalFormatting>
  <conditionalFormatting sqref="G1">
    <cfRule type="top10" priority="91" bottom="1" rank="1"/>
    <cfRule type="top10" dxfId="1329" priority="92" rank="1"/>
  </conditionalFormatting>
  <conditionalFormatting sqref="H1">
    <cfRule type="top10" priority="89" bottom="1" rank="1"/>
    <cfRule type="top10" dxfId="1328" priority="90" rank="1"/>
  </conditionalFormatting>
  <conditionalFormatting sqref="I1">
    <cfRule type="top10" priority="87" bottom="1" rank="1"/>
    <cfRule type="top10" dxfId="1327" priority="88" rank="1"/>
  </conditionalFormatting>
  <conditionalFormatting sqref="J1">
    <cfRule type="top10" priority="85" bottom="1" rank="1"/>
    <cfRule type="top10" dxfId="1326" priority="86" rank="1"/>
  </conditionalFormatting>
  <conditionalFormatting sqref="E7">
    <cfRule type="top10" priority="83" bottom="1" rank="1"/>
    <cfRule type="top10" dxfId="1325" priority="84" rank="1"/>
  </conditionalFormatting>
  <conditionalFormatting sqref="F7">
    <cfRule type="top10" priority="81" bottom="1" rank="1"/>
    <cfRule type="top10" dxfId="1324" priority="82" rank="1"/>
  </conditionalFormatting>
  <conditionalFormatting sqref="G7">
    <cfRule type="top10" priority="79" bottom="1" rank="1"/>
    <cfRule type="top10" dxfId="1323" priority="80" rank="1"/>
  </conditionalFormatting>
  <conditionalFormatting sqref="H7">
    <cfRule type="top10" priority="77" bottom="1" rank="1"/>
    <cfRule type="top10" dxfId="1322" priority="78" rank="1"/>
  </conditionalFormatting>
  <conditionalFormatting sqref="I7">
    <cfRule type="top10" priority="75" bottom="1" rank="1"/>
    <cfRule type="top10" dxfId="1321" priority="76" rank="1"/>
  </conditionalFormatting>
  <conditionalFormatting sqref="J7">
    <cfRule type="top10" priority="73" bottom="1" rank="1"/>
    <cfRule type="top10" dxfId="1320" priority="74" rank="1"/>
  </conditionalFormatting>
  <conditionalFormatting sqref="E2">
    <cfRule type="top10" priority="59" bottom="1" rank="1"/>
    <cfRule type="top10" dxfId="1319" priority="60" rank="1"/>
  </conditionalFormatting>
  <conditionalFormatting sqref="F2">
    <cfRule type="top10" priority="57" bottom="1" rank="1"/>
    <cfRule type="top10" dxfId="1318" priority="58" rank="1"/>
  </conditionalFormatting>
  <conditionalFormatting sqref="G2">
    <cfRule type="top10" priority="55" bottom="1" rank="1"/>
    <cfRule type="top10" dxfId="1317" priority="56" rank="1"/>
  </conditionalFormatting>
  <conditionalFormatting sqref="H2">
    <cfRule type="top10" priority="53" bottom="1" rank="1"/>
    <cfRule type="top10" dxfId="1316" priority="54" rank="1"/>
  </conditionalFormatting>
  <conditionalFormatting sqref="I2">
    <cfRule type="top10" priority="51" bottom="1" rank="1"/>
    <cfRule type="top10" dxfId="1315" priority="52" rank="1"/>
  </conditionalFormatting>
  <conditionalFormatting sqref="J2">
    <cfRule type="top10" priority="49" bottom="1" rank="1"/>
    <cfRule type="top10" dxfId="1314" priority="50" rank="1"/>
  </conditionalFormatting>
  <conditionalFormatting sqref="E3">
    <cfRule type="top10" priority="47" bottom="1" rank="1"/>
    <cfRule type="top10" dxfId="1313" priority="48" rank="1"/>
  </conditionalFormatting>
  <conditionalFormatting sqref="F3">
    <cfRule type="top10" priority="45" bottom="1" rank="1"/>
    <cfRule type="top10" dxfId="1312" priority="46" rank="1"/>
  </conditionalFormatting>
  <conditionalFormatting sqref="G3">
    <cfRule type="top10" priority="43" bottom="1" rank="1"/>
    <cfRule type="top10" dxfId="1311" priority="44" rank="1"/>
  </conditionalFormatting>
  <conditionalFormatting sqref="H3">
    <cfRule type="top10" priority="41" bottom="1" rank="1"/>
    <cfRule type="top10" dxfId="1310" priority="42" rank="1"/>
  </conditionalFormatting>
  <conditionalFormatting sqref="I3">
    <cfRule type="top10" priority="39" bottom="1" rank="1"/>
    <cfRule type="top10" dxfId="1309" priority="40" rank="1"/>
  </conditionalFormatting>
  <conditionalFormatting sqref="J3">
    <cfRule type="top10" priority="37" bottom="1" rank="1"/>
    <cfRule type="top10" dxfId="1308" priority="38" rank="1"/>
  </conditionalFormatting>
  <conditionalFormatting sqref="E4">
    <cfRule type="top10" priority="35" bottom="1" rank="1"/>
    <cfRule type="top10" dxfId="1307" priority="36" rank="1"/>
  </conditionalFormatting>
  <conditionalFormatting sqref="F4">
    <cfRule type="top10" priority="33" bottom="1" rank="1"/>
    <cfRule type="top10" dxfId="1306" priority="34" rank="1"/>
  </conditionalFormatting>
  <conditionalFormatting sqref="G4">
    <cfRule type="top10" priority="31" bottom="1" rank="1"/>
    <cfRule type="top10" dxfId="1305" priority="32" rank="1"/>
  </conditionalFormatting>
  <conditionalFormatting sqref="H4">
    <cfRule type="top10" priority="29" bottom="1" rank="1"/>
    <cfRule type="top10" dxfId="1304" priority="30" rank="1"/>
  </conditionalFormatting>
  <conditionalFormatting sqref="I4">
    <cfRule type="top10" priority="27" bottom="1" rank="1"/>
    <cfRule type="top10" dxfId="1303" priority="28" rank="1"/>
  </conditionalFormatting>
  <conditionalFormatting sqref="J4">
    <cfRule type="top10" priority="25" bottom="1" rank="1"/>
    <cfRule type="top10" dxfId="1302" priority="26" rank="1"/>
  </conditionalFormatting>
  <conditionalFormatting sqref="E5">
    <cfRule type="top10" priority="23" bottom="1" rank="1"/>
    <cfRule type="top10" dxfId="1301" priority="24" rank="1"/>
  </conditionalFormatting>
  <conditionalFormatting sqref="F5">
    <cfRule type="top10" priority="21" bottom="1" rank="1"/>
    <cfRule type="top10" dxfId="1300" priority="22" rank="1"/>
  </conditionalFormatting>
  <conditionalFormatting sqref="G5">
    <cfRule type="top10" priority="19" bottom="1" rank="1"/>
    <cfRule type="top10" dxfId="1299" priority="20" rank="1"/>
  </conditionalFormatting>
  <conditionalFormatting sqref="H5">
    <cfRule type="top10" priority="17" bottom="1" rank="1"/>
    <cfRule type="top10" dxfId="1298" priority="18" rank="1"/>
  </conditionalFormatting>
  <conditionalFormatting sqref="I5">
    <cfRule type="top10" priority="15" bottom="1" rank="1"/>
    <cfRule type="top10" dxfId="1297" priority="16" rank="1"/>
  </conditionalFormatting>
  <conditionalFormatting sqref="J5">
    <cfRule type="top10" priority="13" bottom="1" rank="1"/>
    <cfRule type="top10" dxfId="1296" priority="14" rank="1"/>
  </conditionalFormatting>
  <conditionalFormatting sqref="E6">
    <cfRule type="top10" priority="11" bottom="1" rank="1"/>
    <cfRule type="top10" dxfId="1295" priority="12" rank="1"/>
  </conditionalFormatting>
  <conditionalFormatting sqref="F6">
    <cfRule type="top10" priority="9" bottom="1" rank="1"/>
    <cfRule type="top10" dxfId="1294" priority="10" rank="1"/>
  </conditionalFormatting>
  <conditionalFormatting sqref="G6">
    <cfRule type="top10" priority="7" bottom="1" rank="1"/>
    <cfRule type="top10" dxfId="1293" priority="8" rank="1"/>
  </conditionalFormatting>
  <conditionalFormatting sqref="H6">
    <cfRule type="top10" priority="5" bottom="1" rank="1"/>
    <cfRule type="top10" dxfId="1292" priority="6" rank="1"/>
  </conditionalFormatting>
  <conditionalFormatting sqref="I6">
    <cfRule type="top10" priority="3" bottom="1" rank="1"/>
    <cfRule type="top10" dxfId="1291" priority="4" rank="1"/>
  </conditionalFormatting>
  <conditionalFormatting sqref="J6">
    <cfRule type="top10" priority="1" bottom="1" rank="1"/>
    <cfRule type="top10" dxfId="12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1D1F2E-DDEC-4E9E-8AA2-B19AE281DD4A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C3B33C58-7932-4054-BE73-D9F860064987}">
          <x14:formula1>
            <xm:f>'C:\Users\gih93\Documents\[ABRA2019.xlsm]Data'!#REF!</xm:f>
          </x14:formula1>
          <xm:sqref>B2 B4:B6</xm:sqref>
        </x14:dataValidation>
        <x14:dataValidation type="list" allowBlank="1" showInputMessage="1" showErrorMessage="1" xr:uid="{C68C8492-DD19-499D-AF51-ED7BBCB5820F}">
          <x14:formula1>
            <xm:f>'C:\Users\Ronald\Documents\2016 ABRA\ABRA Scoring Programs\[ABRA2019.xlsm]Data'!#REF!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3BB7-FB3C-4A92-B827-F63A1F827BDF}">
  <dimension ref="A1:O6"/>
  <sheetViews>
    <sheetView workbookViewId="0">
      <selection activeCell="D15" sqref="D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65</v>
      </c>
      <c r="C2" s="8">
        <v>43641</v>
      </c>
      <c r="D2" s="9" t="s">
        <v>19</v>
      </c>
      <c r="E2" s="27">
        <v>185</v>
      </c>
      <c r="F2" s="27">
        <v>184</v>
      </c>
      <c r="G2" s="27">
        <v>175</v>
      </c>
      <c r="H2" s="10"/>
      <c r="I2" s="10"/>
      <c r="J2" s="20"/>
      <c r="K2" s="10">
        <v>3</v>
      </c>
      <c r="L2" s="10">
        <v>544</v>
      </c>
      <c r="M2" s="11">
        <v>181.33333333333334</v>
      </c>
      <c r="N2" s="10">
        <v>4</v>
      </c>
      <c r="O2" s="11">
        <v>185.33333333333334</v>
      </c>
    </row>
    <row r="3" spans="1:15" x14ac:dyDescent="0.3">
      <c r="A3" s="12" t="s">
        <v>22</v>
      </c>
      <c r="B3" s="12" t="s">
        <v>85</v>
      </c>
      <c r="C3" s="13">
        <v>43670</v>
      </c>
      <c r="D3" s="14" t="s">
        <v>64</v>
      </c>
      <c r="E3" s="12">
        <v>175</v>
      </c>
      <c r="F3" s="12">
        <v>180</v>
      </c>
      <c r="G3" s="12">
        <v>183</v>
      </c>
      <c r="H3" s="15">
        <v>185</v>
      </c>
      <c r="I3" s="15"/>
      <c r="J3" s="15"/>
      <c r="K3" s="15">
        <v>4</v>
      </c>
      <c r="L3" s="15">
        <v>723</v>
      </c>
      <c r="M3" s="16">
        <v>180.75</v>
      </c>
      <c r="N3" s="15">
        <v>3</v>
      </c>
      <c r="O3" s="16">
        <v>183.75</v>
      </c>
    </row>
    <row r="4" spans="1:15" x14ac:dyDescent="0.3">
      <c r="A4" s="7" t="s">
        <v>22</v>
      </c>
      <c r="B4" s="7" t="s">
        <v>65</v>
      </c>
      <c r="C4" s="8">
        <v>43688</v>
      </c>
      <c r="D4" s="9" t="s">
        <v>64</v>
      </c>
      <c r="E4" s="7">
        <v>166</v>
      </c>
      <c r="F4" s="7">
        <v>157</v>
      </c>
      <c r="G4" s="7">
        <v>163</v>
      </c>
      <c r="H4" s="10">
        <v>163</v>
      </c>
      <c r="I4" s="10"/>
      <c r="J4" s="10"/>
      <c r="K4" s="10">
        <v>4</v>
      </c>
      <c r="L4" s="10">
        <v>649</v>
      </c>
      <c r="M4" s="11">
        <v>162.25</v>
      </c>
      <c r="N4" s="10">
        <v>4</v>
      </c>
      <c r="O4" s="11">
        <v>166.25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11</v>
      </c>
      <c r="L6" s="3">
        <f>SUM(L2:L5)</f>
        <v>1916</v>
      </c>
      <c r="M6" s="1">
        <f>SUM(L6/K6)</f>
        <v>174.18181818181819</v>
      </c>
      <c r="N6" s="3">
        <f>SUM(N2:N5)</f>
        <v>11</v>
      </c>
      <c r="O6" s="1">
        <f>SUM(M6+N6)</f>
        <v>185.18181818181819</v>
      </c>
    </row>
  </sheetData>
  <conditionalFormatting sqref="E1">
    <cfRule type="top10" priority="83" bottom="1" rank="1"/>
    <cfRule type="top10" dxfId="1289" priority="84" rank="1"/>
  </conditionalFormatting>
  <conditionalFormatting sqref="F1">
    <cfRule type="top10" priority="81" bottom="1" rank="1"/>
    <cfRule type="top10" dxfId="1288" priority="82" rank="1"/>
  </conditionalFormatting>
  <conditionalFormatting sqref="G1">
    <cfRule type="top10" priority="79" bottom="1" rank="1"/>
    <cfRule type="top10" dxfId="1287" priority="80" rank="1"/>
  </conditionalFormatting>
  <conditionalFormatting sqref="H1">
    <cfRule type="top10" priority="77" bottom="1" rank="1"/>
    <cfRule type="top10" dxfId="1286" priority="78" rank="1"/>
  </conditionalFormatting>
  <conditionalFormatting sqref="I1">
    <cfRule type="top10" priority="75" bottom="1" rank="1"/>
    <cfRule type="top10" dxfId="1285" priority="76" rank="1"/>
  </conditionalFormatting>
  <conditionalFormatting sqref="J1">
    <cfRule type="top10" priority="73" bottom="1" rank="1"/>
    <cfRule type="top10" dxfId="1284" priority="74" rank="1"/>
  </conditionalFormatting>
  <conditionalFormatting sqref="E5">
    <cfRule type="top10" priority="71" bottom="1" rank="1"/>
    <cfRule type="top10" dxfId="1283" priority="72" rank="1"/>
  </conditionalFormatting>
  <conditionalFormatting sqref="F5">
    <cfRule type="top10" priority="69" bottom="1" rank="1"/>
    <cfRule type="top10" dxfId="1282" priority="70" rank="1"/>
  </conditionalFormatting>
  <conditionalFormatting sqref="G5">
    <cfRule type="top10" priority="67" bottom="1" rank="1"/>
    <cfRule type="top10" dxfId="1281" priority="68" rank="1"/>
  </conditionalFormatting>
  <conditionalFormatting sqref="H5">
    <cfRule type="top10" priority="65" bottom="1" rank="1"/>
    <cfRule type="top10" dxfId="1280" priority="66" rank="1"/>
  </conditionalFormatting>
  <conditionalFormatting sqref="I5">
    <cfRule type="top10" priority="63" bottom="1" rank="1"/>
    <cfRule type="top10" dxfId="1279" priority="64" rank="1"/>
  </conditionalFormatting>
  <conditionalFormatting sqref="J5">
    <cfRule type="top10" priority="61" bottom="1" rank="1"/>
    <cfRule type="top10" dxfId="1278" priority="62" rank="1"/>
  </conditionalFormatting>
  <conditionalFormatting sqref="E2">
    <cfRule type="top10" priority="35" bottom="1" rank="1"/>
    <cfRule type="top10" dxfId="1277" priority="36" rank="1"/>
  </conditionalFormatting>
  <conditionalFormatting sqref="F2">
    <cfRule type="top10" priority="33" bottom="1" rank="1"/>
    <cfRule type="top10" dxfId="1276" priority="34" rank="1"/>
  </conditionalFormatting>
  <conditionalFormatting sqref="G2">
    <cfRule type="top10" priority="31" bottom="1" rank="1"/>
    <cfRule type="top10" dxfId="1275" priority="32" rank="1"/>
  </conditionalFormatting>
  <conditionalFormatting sqref="H2">
    <cfRule type="top10" priority="29" bottom="1" rank="1"/>
    <cfRule type="top10" dxfId="1274" priority="30" rank="1"/>
  </conditionalFormatting>
  <conditionalFormatting sqref="I2">
    <cfRule type="top10" priority="27" bottom="1" rank="1"/>
    <cfRule type="top10" dxfId="1273" priority="28" rank="1"/>
  </conditionalFormatting>
  <conditionalFormatting sqref="J2">
    <cfRule type="top10" priority="25" bottom="1" rank="1"/>
    <cfRule type="top10" dxfId="1272" priority="26" rank="1"/>
  </conditionalFormatting>
  <conditionalFormatting sqref="E3">
    <cfRule type="top10" priority="23" bottom="1" rank="1"/>
    <cfRule type="top10" dxfId="1271" priority="24" rank="1"/>
  </conditionalFormatting>
  <conditionalFormatting sqref="F3">
    <cfRule type="top10" priority="21" bottom="1" rank="1"/>
    <cfRule type="top10" dxfId="1270" priority="22" rank="1"/>
  </conditionalFormatting>
  <conditionalFormatting sqref="G3">
    <cfRule type="top10" priority="19" bottom="1" rank="1"/>
    <cfRule type="top10" dxfId="1269" priority="20" rank="1"/>
  </conditionalFormatting>
  <conditionalFormatting sqref="H3">
    <cfRule type="top10" priority="17" bottom="1" rank="1"/>
    <cfRule type="top10" dxfId="1268" priority="18" rank="1"/>
  </conditionalFormatting>
  <conditionalFormatting sqref="I3">
    <cfRule type="top10" priority="15" bottom="1" rank="1"/>
    <cfRule type="top10" dxfId="1267" priority="16" rank="1"/>
  </conditionalFormatting>
  <conditionalFormatting sqref="J3">
    <cfRule type="top10" priority="13" bottom="1" rank="1"/>
    <cfRule type="top10" dxfId="1266" priority="14" rank="1"/>
  </conditionalFormatting>
  <conditionalFormatting sqref="E4">
    <cfRule type="top10" priority="11" bottom="1" rank="1"/>
    <cfRule type="top10" dxfId="1265" priority="12" rank="1"/>
  </conditionalFormatting>
  <conditionalFormatting sqref="F4">
    <cfRule type="top10" priority="9" bottom="1" rank="1"/>
    <cfRule type="top10" dxfId="1264" priority="10" rank="1"/>
  </conditionalFormatting>
  <conditionalFormatting sqref="G4">
    <cfRule type="top10" priority="7" bottom="1" rank="1"/>
    <cfRule type="top10" dxfId="1263" priority="8" rank="1"/>
  </conditionalFormatting>
  <conditionalFormatting sqref="H4">
    <cfRule type="top10" priority="5" bottom="1" rank="1"/>
    <cfRule type="top10" dxfId="1262" priority="6" rank="1"/>
  </conditionalFormatting>
  <conditionalFormatting sqref="I4">
    <cfRule type="top10" priority="3" bottom="1" rank="1"/>
    <cfRule type="top10" dxfId="1261" priority="4" rank="1"/>
  </conditionalFormatting>
  <conditionalFormatting sqref="J4">
    <cfRule type="top10" priority="1" bottom="1" rank="1"/>
    <cfRule type="top10" dxfId="12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F5A3B5-ADDF-457B-8DE4-36D98433388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929AE17-8B30-4C0D-8DA7-9CA1F172DC7C}">
          <x14:formula1>
            <xm:f>'C:\Users\abra2\AppData\Local\Packages\Microsoft.MicrosoftEdge_8wekyb3d8bbwe\TempState\Downloads\[ABRA Club Shoot 6252019 (3).xlsm]Data'!#REF!</xm:f>
          </x14:formula1>
          <xm:sqref>B2</xm:sqref>
        </x14:dataValidation>
        <x14:dataValidation type="list" allowBlank="1" showInputMessage="1" showErrorMessage="1" xr:uid="{26856839-FDA7-46E7-89B5-35148AE60D53}">
          <x14:formula1>
            <xm:f>'C:\Users\Steve\Documents\_Shooting\_Ruger 10-22\2019\[_ABRA2019-Scoring 7-24-19.xlsm]Data'!#REF!</xm:f>
          </x14:formula1>
          <xm:sqref>B3</xm:sqref>
        </x14:dataValidation>
        <x14:dataValidation type="list" allowBlank="1" showInputMessage="1" showErrorMessage="1" xr:uid="{9D07CBEB-DA51-45C7-B3CA-4BF4EE269D54}">
          <x14:formula1>
            <xm:f>'C:\Users\Steve\Documents\_Shooting\_Ruger 10-22\2019\[_BGSL_ABRA-Scoring 8-11-19.xlsm]Data'!#REF!</xm:f>
          </x14:formula1>
          <xm:sqref>B4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1FFA-A500-4821-8493-D8A8DD14E0FA}">
  <dimension ref="A1:O5"/>
  <sheetViews>
    <sheetView workbookViewId="0">
      <selection activeCell="D17" sqref="D17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110</v>
      </c>
      <c r="B2" s="97" t="s">
        <v>128</v>
      </c>
      <c r="C2" s="31">
        <v>43743</v>
      </c>
      <c r="D2" s="32" t="str">
        <f>'[8]START TAB'!$B$2</f>
        <v>Belton, SC</v>
      </c>
      <c r="E2" s="40">
        <v>178</v>
      </c>
      <c r="F2" s="40">
        <v>180</v>
      </c>
      <c r="G2" s="54">
        <v>183</v>
      </c>
      <c r="H2" s="40">
        <v>186</v>
      </c>
      <c r="I2" s="40"/>
      <c r="J2" s="40"/>
      <c r="K2" s="34">
        <f>COUNT(E2:J2)</f>
        <v>4</v>
      </c>
      <c r="L2" s="34">
        <f>SUM(E2:J2)</f>
        <v>727</v>
      </c>
      <c r="M2" s="35">
        <f>SUM(L2/K2)</f>
        <v>181.75</v>
      </c>
      <c r="N2" s="39">
        <v>9</v>
      </c>
      <c r="O2" s="36">
        <f>SUM(M2+N2)</f>
        <v>190.75</v>
      </c>
    </row>
    <row r="3" spans="1:15" x14ac:dyDescent="0.3">
      <c r="A3" s="86" t="s">
        <v>107</v>
      </c>
      <c r="B3" s="87" t="s">
        <v>145</v>
      </c>
      <c r="C3" s="88">
        <v>43771</v>
      </c>
      <c r="D3" s="89" t="str">
        <f>'[8]START TAB'!$B$2</f>
        <v>Belton, SC</v>
      </c>
      <c r="E3" s="90">
        <v>172</v>
      </c>
      <c r="F3" s="90">
        <v>173</v>
      </c>
      <c r="G3" s="114">
        <v>176</v>
      </c>
      <c r="H3" s="90">
        <v>178</v>
      </c>
      <c r="I3" s="90"/>
      <c r="J3" s="90"/>
      <c r="K3" s="92">
        <f>COUNT(E3:J3)</f>
        <v>4</v>
      </c>
      <c r="L3" s="92">
        <f>SUM(E3:J3)</f>
        <v>699</v>
      </c>
      <c r="M3" s="93">
        <f>SUM(L3/K3)</f>
        <v>174.75</v>
      </c>
      <c r="N3" s="87">
        <v>5</v>
      </c>
      <c r="O3" s="94">
        <f>SUM(M3+N3)</f>
        <v>179.75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1426</v>
      </c>
      <c r="M5" s="1">
        <f>SUM(L5/K5)</f>
        <v>178.25</v>
      </c>
      <c r="N5" s="3">
        <f>SUM(N2:N4)</f>
        <v>14</v>
      </c>
      <c r="O5" s="1">
        <f>SUM(M5+N5)</f>
        <v>192.25</v>
      </c>
    </row>
  </sheetData>
  <conditionalFormatting sqref="E1">
    <cfRule type="top10" priority="41" bottom="1" rank="1"/>
    <cfRule type="top10" dxfId="1259" priority="42" rank="1"/>
  </conditionalFormatting>
  <conditionalFormatting sqref="F1">
    <cfRule type="top10" priority="39" bottom="1" rank="1"/>
    <cfRule type="top10" dxfId="1258" priority="40" rank="1"/>
  </conditionalFormatting>
  <conditionalFormatting sqref="G1">
    <cfRule type="top10" priority="37" bottom="1" rank="1"/>
    <cfRule type="top10" dxfId="1257" priority="38" rank="1"/>
  </conditionalFormatting>
  <conditionalFormatting sqref="H1">
    <cfRule type="top10" priority="35" bottom="1" rank="1"/>
    <cfRule type="top10" dxfId="1256" priority="36" rank="1"/>
  </conditionalFormatting>
  <conditionalFormatting sqref="I1">
    <cfRule type="top10" priority="33" bottom="1" rank="1"/>
    <cfRule type="top10" dxfId="1255" priority="34" rank="1"/>
  </conditionalFormatting>
  <conditionalFormatting sqref="J1">
    <cfRule type="top10" priority="31" bottom="1" rank="1"/>
    <cfRule type="top10" dxfId="1254" priority="32" rank="1"/>
  </conditionalFormatting>
  <conditionalFormatting sqref="E4">
    <cfRule type="top10" priority="29" bottom="1" rank="1"/>
    <cfRule type="top10" dxfId="1253" priority="30" rank="1"/>
  </conditionalFormatting>
  <conditionalFormatting sqref="F4">
    <cfRule type="top10" priority="27" bottom="1" rank="1"/>
    <cfRule type="top10" dxfId="1252" priority="28" rank="1"/>
  </conditionalFormatting>
  <conditionalFormatting sqref="G4">
    <cfRule type="top10" priority="25" bottom="1" rank="1"/>
    <cfRule type="top10" dxfId="1251" priority="26" rank="1"/>
  </conditionalFormatting>
  <conditionalFormatting sqref="H4">
    <cfRule type="top10" priority="23" bottom="1" rank="1"/>
    <cfRule type="top10" dxfId="1250" priority="24" rank="1"/>
  </conditionalFormatting>
  <conditionalFormatting sqref="I4">
    <cfRule type="top10" priority="21" bottom="1" rank="1"/>
    <cfRule type="top10" dxfId="1249" priority="22" rank="1"/>
  </conditionalFormatting>
  <conditionalFormatting sqref="J4">
    <cfRule type="top10" priority="19" bottom="1" rank="1"/>
    <cfRule type="top10" dxfId="1248" priority="20" rank="1"/>
  </conditionalFormatting>
  <conditionalFormatting sqref="F2">
    <cfRule type="top10" dxfId="1247" priority="8" rank="1"/>
  </conditionalFormatting>
  <conditionalFormatting sqref="H2">
    <cfRule type="top10" dxfId="1246" priority="10" rank="1"/>
  </conditionalFormatting>
  <conditionalFormatting sqref="I2">
    <cfRule type="top10" dxfId="1245" priority="11" rank="1"/>
  </conditionalFormatting>
  <conditionalFormatting sqref="J2">
    <cfRule type="top10" dxfId="1244" priority="12" rank="1"/>
  </conditionalFormatting>
  <conditionalFormatting sqref="E2">
    <cfRule type="top10" dxfId="1243" priority="7" rank="1"/>
  </conditionalFormatting>
  <conditionalFormatting sqref="G2">
    <cfRule type="top10" dxfId="1242" priority="9" rank="1"/>
  </conditionalFormatting>
  <conditionalFormatting sqref="E3">
    <cfRule type="top10" dxfId="1241" priority="1" rank="1"/>
  </conditionalFormatting>
  <conditionalFormatting sqref="F3">
    <cfRule type="top10" dxfId="1240" priority="2" rank="1"/>
  </conditionalFormatting>
  <conditionalFormatting sqref="G3">
    <cfRule type="top10" dxfId="1239" priority="3" rank="1"/>
  </conditionalFormatting>
  <conditionalFormatting sqref="H3">
    <cfRule type="top10" dxfId="1238" priority="4" rank="1"/>
  </conditionalFormatting>
  <conditionalFormatting sqref="I3">
    <cfRule type="top10" dxfId="1237" priority="5" rank="1"/>
  </conditionalFormatting>
  <conditionalFormatting sqref="J3">
    <cfRule type="top10" dxfId="123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0B30D-41A1-459B-BEA4-9029BB4829F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27E5951-79F8-4778-81B1-53D7D1A6B75A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0B09-611C-4CD5-B326-10F8936D3E87}">
  <dimension ref="A1:O4"/>
  <sheetViews>
    <sheetView workbookViewId="0">
      <selection activeCell="A2" sqref="A2:O2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86" t="s">
        <v>110</v>
      </c>
      <c r="B2" s="97" t="s">
        <v>148</v>
      </c>
      <c r="C2" s="88">
        <v>43757</v>
      </c>
      <c r="D2" s="98" t="s">
        <v>149</v>
      </c>
      <c r="E2" s="99">
        <v>179</v>
      </c>
      <c r="F2" s="99">
        <v>174</v>
      </c>
      <c r="G2" s="99">
        <v>183</v>
      </c>
      <c r="H2" s="99"/>
      <c r="I2" s="99"/>
      <c r="J2" s="99"/>
      <c r="K2" s="92">
        <f>COUNT(E2:J2)</f>
        <v>3</v>
      </c>
      <c r="L2" s="92">
        <f>SUM(E2:J2)</f>
        <v>536</v>
      </c>
      <c r="M2" s="93">
        <f>SUM(L2/K2)</f>
        <v>178.66666666666666</v>
      </c>
      <c r="N2" s="97">
        <v>9</v>
      </c>
      <c r="O2" s="94">
        <f>SUM(M2+N2)</f>
        <v>187.66666666666666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536</v>
      </c>
      <c r="M4" s="1">
        <f>SUM(L4/K4)</f>
        <v>178.66666666666666</v>
      </c>
      <c r="N4" s="3">
        <f>SUM(N2:N3)</f>
        <v>9</v>
      </c>
      <c r="O4" s="1">
        <f>SUM(M4+N4)</f>
        <v>187.66666666666666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1235" priority="36" rank="1"/>
  </conditionalFormatting>
  <conditionalFormatting sqref="F1">
    <cfRule type="top10" priority="33" bottom="1" rank="1"/>
    <cfRule type="top10" dxfId="1234" priority="34" rank="1"/>
  </conditionalFormatting>
  <conditionalFormatting sqref="G1">
    <cfRule type="top10" priority="31" bottom="1" rank="1"/>
    <cfRule type="top10" dxfId="1233" priority="32" rank="1"/>
  </conditionalFormatting>
  <conditionalFormatting sqref="H1">
    <cfRule type="top10" priority="29" bottom="1" rank="1"/>
    <cfRule type="top10" dxfId="1232" priority="30" rank="1"/>
  </conditionalFormatting>
  <conditionalFormatting sqref="I1">
    <cfRule type="top10" priority="27" bottom="1" rank="1"/>
    <cfRule type="top10" dxfId="1231" priority="28" rank="1"/>
  </conditionalFormatting>
  <conditionalFormatting sqref="J1">
    <cfRule type="top10" priority="25" bottom="1" rank="1"/>
    <cfRule type="top10" dxfId="1230" priority="26" rank="1"/>
  </conditionalFormatting>
  <conditionalFormatting sqref="E3">
    <cfRule type="top10" priority="23" bottom="1" rank="1"/>
    <cfRule type="top10" dxfId="1229" priority="24" rank="1"/>
  </conditionalFormatting>
  <conditionalFormatting sqref="F3">
    <cfRule type="top10" priority="21" bottom="1" rank="1"/>
    <cfRule type="top10" dxfId="1228" priority="22" rank="1"/>
  </conditionalFormatting>
  <conditionalFormatting sqref="G3">
    <cfRule type="top10" priority="19" bottom="1" rank="1"/>
    <cfRule type="top10" dxfId="1227" priority="20" rank="1"/>
  </conditionalFormatting>
  <conditionalFormatting sqref="H3">
    <cfRule type="top10" priority="17" bottom="1" rank="1"/>
    <cfRule type="top10" dxfId="1226" priority="18" rank="1"/>
  </conditionalFormatting>
  <conditionalFormatting sqref="I3">
    <cfRule type="top10" priority="15" bottom="1" rank="1"/>
    <cfRule type="top10" dxfId="1225" priority="16" rank="1"/>
  </conditionalFormatting>
  <conditionalFormatting sqref="J3">
    <cfRule type="top10" priority="13" bottom="1" rank="1"/>
    <cfRule type="top10" dxfId="1224" priority="14" rank="1"/>
  </conditionalFormatting>
  <conditionalFormatting sqref="F2">
    <cfRule type="top10" dxfId="1223" priority="2" rank="1"/>
  </conditionalFormatting>
  <conditionalFormatting sqref="H2">
    <cfRule type="top10" dxfId="1222" priority="4" rank="1"/>
  </conditionalFormatting>
  <conditionalFormatting sqref="I2">
    <cfRule type="top10" dxfId="1221" priority="5" rank="1"/>
  </conditionalFormatting>
  <conditionalFormatting sqref="J2">
    <cfRule type="top10" dxfId="1220" priority="6" rank="1"/>
  </conditionalFormatting>
  <conditionalFormatting sqref="E2">
    <cfRule type="top10" dxfId="1219" priority="1" rank="1"/>
  </conditionalFormatting>
  <conditionalFormatting sqref="G2">
    <cfRule type="top10" dxfId="1218" priority="3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6A928F-FB95-4944-882C-7599E4BBF36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111A80D-FE82-4E16-8BE8-680001287813}">
          <x14:formula1>
            <xm:f>'C:\Users\abra2\Desktop\ABRA Files and More\AUTO BENCH REST ASSOCIATION FILE\ABRA 2019\Texas\[ABRA EDINBURG TEXAS.xlsx]DATA SHEET'!#REF!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DCDC-8647-4455-9838-747A8AC4AE19}">
  <dimension ref="A1:O6"/>
  <sheetViews>
    <sheetView workbookViewId="0">
      <selection activeCell="B16" sqref="B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12" t="s">
        <v>22</v>
      </c>
      <c r="B2" s="12" t="s">
        <v>120</v>
      </c>
      <c r="C2" s="13">
        <v>43722</v>
      </c>
      <c r="D2" s="14" t="s">
        <v>57</v>
      </c>
      <c r="E2" s="12">
        <v>188</v>
      </c>
      <c r="F2" s="12">
        <v>178</v>
      </c>
      <c r="G2" s="12">
        <v>157</v>
      </c>
      <c r="H2" s="15">
        <v>157</v>
      </c>
      <c r="I2" s="15"/>
      <c r="J2" s="15"/>
      <c r="K2" s="15">
        <v>4</v>
      </c>
      <c r="L2" s="15">
        <v>680</v>
      </c>
      <c r="M2" s="16">
        <v>170</v>
      </c>
      <c r="N2" s="15">
        <v>8</v>
      </c>
      <c r="O2" s="16">
        <v>178</v>
      </c>
    </row>
    <row r="3" spans="1:15" x14ac:dyDescent="0.3">
      <c r="A3" s="22" t="s">
        <v>22</v>
      </c>
      <c r="B3" s="22" t="s">
        <v>120</v>
      </c>
      <c r="C3" s="23">
        <v>43750</v>
      </c>
      <c r="D3" s="24" t="s">
        <v>28</v>
      </c>
      <c r="E3" s="41">
        <v>185</v>
      </c>
      <c r="F3" s="22">
        <v>193</v>
      </c>
      <c r="G3" s="22">
        <v>189</v>
      </c>
      <c r="H3" s="25">
        <v>183</v>
      </c>
      <c r="I3" s="25">
        <v>187</v>
      </c>
      <c r="J3" s="25">
        <v>187.1</v>
      </c>
      <c r="K3" s="25">
        <v>6</v>
      </c>
      <c r="L3" s="25">
        <v>1124.0999999999999</v>
      </c>
      <c r="M3" s="26">
        <v>187.35</v>
      </c>
      <c r="N3" s="25">
        <v>26</v>
      </c>
      <c r="O3" s="26">
        <v>213.35</v>
      </c>
    </row>
    <row r="4" spans="1:15" x14ac:dyDescent="0.3">
      <c r="A4" s="7" t="s">
        <v>22</v>
      </c>
      <c r="B4" s="7" t="s">
        <v>120</v>
      </c>
      <c r="C4" s="8">
        <v>43778</v>
      </c>
      <c r="D4" s="9" t="s">
        <v>57</v>
      </c>
      <c r="E4" s="7">
        <v>187</v>
      </c>
      <c r="F4" s="7">
        <v>189</v>
      </c>
      <c r="G4" s="7">
        <v>191</v>
      </c>
      <c r="H4" s="10">
        <v>186</v>
      </c>
      <c r="I4" s="10">
        <v>195</v>
      </c>
      <c r="J4" s="10">
        <v>191</v>
      </c>
      <c r="K4" s="10">
        <v>6</v>
      </c>
      <c r="L4" s="10">
        <v>1139</v>
      </c>
      <c r="M4" s="11">
        <v>189.83333333333334</v>
      </c>
      <c r="N4" s="10">
        <v>34</v>
      </c>
      <c r="O4" s="11">
        <v>223.83333333333334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16</v>
      </c>
      <c r="L6" s="3">
        <f>SUM(L2:L5)</f>
        <v>2943.1</v>
      </c>
      <c r="M6" s="1">
        <f>SUM(L6/K6)</f>
        <v>183.94374999999999</v>
      </c>
      <c r="N6" s="3">
        <f>SUM(N2:N5)</f>
        <v>68</v>
      </c>
      <c r="O6" s="1">
        <f>SUM(M6+N6)</f>
        <v>251.94374999999999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 L4:M4 O4" name="Range1"/>
  </protectedRanges>
  <conditionalFormatting sqref="E1">
    <cfRule type="top10" priority="65" bottom="1" rank="1"/>
    <cfRule type="top10" dxfId="1217" priority="66" rank="1"/>
  </conditionalFormatting>
  <conditionalFormatting sqref="F1">
    <cfRule type="top10" priority="63" bottom="1" rank="1"/>
    <cfRule type="top10" dxfId="1216" priority="64" rank="1"/>
  </conditionalFormatting>
  <conditionalFormatting sqref="G1">
    <cfRule type="top10" priority="61" bottom="1" rank="1"/>
    <cfRule type="top10" dxfId="1215" priority="62" rank="1"/>
  </conditionalFormatting>
  <conditionalFormatting sqref="H1">
    <cfRule type="top10" priority="59" bottom="1" rank="1"/>
    <cfRule type="top10" dxfId="1214" priority="60" rank="1"/>
  </conditionalFormatting>
  <conditionalFormatting sqref="I1">
    <cfRule type="top10" priority="57" bottom="1" rank="1"/>
    <cfRule type="top10" dxfId="1213" priority="58" rank="1"/>
  </conditionalFormatting>
  <conditionalFormatting sqref="J1">
    <cfRule type="top10" priority="55" bottom="1" rank="1"/>
    <cfRule type="top10" dxfId="1212" priority="56" rank="1"/>
  </conditionalFormatting>
  <conditionalFormatting sqref="E5">
    <cfRule type="top10" priority="53" bottom="1" rank="1"/>
    <cfRule type="top10" dxfId="1211" priority="54" rank="1"/>
  </conditionalFormatting>
  <conditionalFormatting sqref="F5">
    <cfRule type="top10" priority="51" bottom="1" rank="1"/>
    <cfRule type="top10" dxfId="1210" priority="52" rank="1"/>
  </conditionalFormatting>
  <conditionalFormatting sqref="G5">
    <cfRule type="top10" priority="49" bottom="1" rank="1"/>
    <cfRule type="top10" dxfId="1209" priority="50" rank="1"/>
  </conditionalFormatting>
  <conditionalFormatting sqref="H5">
    <cfRule type="top10" priority="47" bottom="1" rank="1"/>
    <cfRule type="top10" dxfId="1208" priority="48" rank="1"/>
  </conditionalFormatting>
  <conditionalFormatting sqref="I5">
    <cfRule type="top10" priority="45" bottom="1" rank="1"/>
    <cfRule type="top10" dxfId="1207" priority="46" rank="1"/>
  </conditionalFormatting>
  <conditionalFormatting sqref="J5">
    <cfRule type="top10" priority="43" bottom="1" rank="1"/>
    <cfRule type="top10" dxfId="1206" priority="44" rank="1"/>
  </conditionalFormatting>
  <conditionalFormatting sqref="E2">
    <cfRule type="top10" priority="35" bottom="1" rank="1"/>
    <cfRule type="top10" dxfId="1205" priority="36" rank="1"/>
  </conditionalFormatting>
  <conditionalFormatting sqref="F2">
    <cfRule type="top10" priority="33" bottom="1" rank="1"/>
    <cfRule type="top10" dxfId="1204" priority="34" rank="1"/>
  </conditionalFormatting>
  <conditionalFormatting sqref="G2">
    <cfRule type="top10" priority="31" bottom="1" rank="1"/>
    <cfRule type="top10" dxfId="1203" priority="32" rank="1"/>
  </conditionalFormatting>
  <conditionalFormatting sqref="H2">
    <cfRule type="top10" priority="29" bottom="1" rank="1"/>
    <cfRule type="top10" dxfId="1202" priority="30" rank="1"/>
  </conditionalFormatting>
  <conditionalFormatting sqref="I2">
    <cfRule type="top10" priority="27" bottom="1" rank="1"/>
    <cfRule type="top10" dxfId="1201" priority="28" rank="1"/>
  </conditionalFormatting>
  <conditionalFormatting sqref="J2">
    <cfRule type="top10" priority="25" bottom="1" rank="1"/>
    <cfRule type="top10" dxfId="1200" priority="26" rank="1"/>
  </conditionalFormatting>
  <conditionalFormatting sqref="E3">
    <cfRule type="top10" priority="23" bottom="1" rank="1"/>
    <cfRule type="top10" dxfId="1199" priority="24" rank="1"/>
  </conditionalFormatting>
  <conditionalFormatting sqref="F3">
    <cfRule type="top10" priority="21" bottom="1" rank="1"/>
    <cfRule type="top10" dxfId="1198" priority="22" rank="1"/>
  </conditionalFormatting>
  <conditionalFormatting sqref="G3">
    <cfRule type="top10" priority="19" bottom="1" rank="1"/>
    <cfRule type="top10" dxfId="1197" priority="20" rank="1"/>
  </conditionalFormatting>
  <conditionalFormatting sqref="H3">
    <cfRule type="top10" priority="17" bottom="1" rank="1"/>
    <cfRule type="top10" dxfId="1196" priority="18" rank="1"/>
  </conditionalFormatting>
  <conditionalFormatting sqref="I3">
    <cfRule type="top10" priority="15" bottom="1" rank="1"/>
    <cfRule type="top10" dxfId="1195" priority="16" rank="1"/>
  </conditionalFormatting>
  <conditionalFormatting sqref="J3">
    <cfRule type="top10" priority="13" bottom="1" rank="1"/>
    <cfRule type="top10" dxfId="1194" priority="14" rank="1"/>
  </conditionalFormatting>
  <conditionalFormatting sqref="E4">
    <cfRule type="top10" priority="11" bottom="1" rank="1"/>
    <cfRule type="top10" dxfId="1193" priority="12" rank="1"/>
  </conditionalFormatting>
  <conditionalFormatting sqref="F4">
    <cfRule type="top10" priority="9" bottom="1" rank="1"/>
    <cfRule type="top10" dxfId="1192" priority="10" rank="1"/>
  </conditionalFormatting>
  <conditionalFormatting sqref="G4">
    <cfRule type="top10" priority="7" bottom="1" rank="1"/>
    <cfRule type="top10" dxfId="1191" priority="8" rank="1"/>
  </conditionalFormatting>
  <conditionalFormatting sqref="H4">
    <cfRule type="top10" priority="5" bottom="1" rank="1"/>
    <cfRule type="top10" dxfId="1190" priority="6" rank="1"/>
  </conditionalFormatting>
  <conditionalFormatting sqref="I4">
    <cfRule type="top10" priority="3" bottom="1" rank="1"/>
    <cfRule type="top10" dxfId="1189" priority="4" rank="1"/>
  </conditionalFormatting>
  <conditionalFormatting sqref="J4">
    <cfRule type="top10" priority="1" bottom="1" rank="1"/>
    <cfRule type="top10" dxfId="11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6DFB82-B8C3-41C9-8930-68671F111A21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2D924986-2FC5-4429-9639-7A24F1D09288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2D81-0C65-42AF-B4D8-C062070879C2}">
  <dimension ref="A1:O4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12" t="s">
        <v>22</v>
      </c>
      <c r="B2" s="12" t="s">
        <v>152</v>
      </c>
      <c r="C2" s="13">
        <v>43785</v>
      </c>
      <c r="D2" s="14" t="s">
        <v>55</v>
      </c>
      <c r="E2" s="12">
        <v>184</v>
      </c>
      <c r="F2" s="12">
        <v>173</v>
      </c>
      <c r="G2" s="12">
        <v>180</v>
      </c>
      <c r="H2" s="15"/>
      <c r="I2" s="15"/>
      <c r="J2" s="95"/>
      <c r="K2" s="15">
        <v>3</v>
      </c>
      <c r="L2" s="15">
        <v>537</v>
      </c>
      <c r="M2" s="16">
        <v>179</v>
      </c>
      <c r="N2" s="15">
        <v>11</v>
      </c>
      <c r="O2" s="16">
        <v>190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537</v>
      </c>
      <c r="M4" s="1">
        <f>SUM(L4/K4)</f>
        <v>179</v>
      </c>
      <c r="N4" s="3">
        <f>SUM(N2:N3)</f>
        <v>11</v>
      </c>
      <c r="O4" s="1">
        <f>SUM(M4+N4)</f>
        <v>190</v>
      </c>
    </row>
  </sheetData>
  <conditionalFormatting sqref="E1">
    <cfRule type="top10" priority="47" bottom="1" rank="1"/>
    <cfRule type="top10" dxfId="1187" priority="48" rank="1"/>
  </conditionalFormatting>
  <conditionalFormatting sqref="F1">
    <cfRule type="top10" priority="45" bottom="1" rank="1"/>
    <cfRule type="top10" dxfId="1186" priority="46" rank="1"/>
  </conditionalFormatting>
  <conditionalFormatting sqref="G1">
    <cfRule type="top10" priority="43" bottom="1" rank="1"/>
    <cfRule type="top10" dxfId="1185" priority="44" rank="1"/>
  </conditionalFormatting>
  <conditionalFormatting sqref="H1">
    <cfRule type="top10" priority="41" bottom="1" rank="1"/>
    <cfRule type="top10" dxfId="1184" priority="42" rank="1"/>
  </conditionalFormatting>
  <conditionalFormatting sqref="I1">
    <cfRule type="top10" priority="39" bottom="1" rank="1"/>
    <cfRule type="top10" dxfId="1183" priority="40" rank="1"/>
  </conditionalFormatting>
  <conditionalFormatting sqref="J1">
    <cfRule type="top10" priority="37" bottom="1" rank="1"/>
    <cfRule type="top10" dxfId="1182" priority="38" rank="1"/>
  </conditionalFormatting>
  <conditionalFormatting sqref="E3">
    <cfRule type="top10" priority="35" bottom="1" rank="1"/>
    <cfRule type="top10" dxfId="1181" priority="36" rank="1"/>
  </conditionalFormatting>
  <conditionalFormatting sqref="F3">
    <cfRule type="top10" priority="33" bottom="1" rank="1"/>
    <cfRule type="top10" dxfId="1180" priority="34" rank="1"/>
  </conditionalFormatting>
  <conditionalFormatting sqref="G3">
    <cfRule type="top10" priority="31" bottom="1" rank="1"/>
    <cfRule type="top10" dxfId="1179" priority="32" rank="1"/>
  </conditionalFormatting>
  <conditionalFormatting sqref="H3">
    <cfRule type="top10" priority="29" bottom="1" rank="1"/>
    <cfRule type="top10" dxfId="1178" priority="30" rank="1"/>
  </conditionalFormatting>
  <conditionalFormatting sqref="I3">
    <cfRule type="top10" priority="27" bottom="1" rank="1"/>
    <cfRule type="top10" dxfId="1177" priority="28" rank="1"/>
  </conditionalFormatting>
  <conditionalFormatting sqref="J3">
    <cfRule type="top10" priority="25" bottom="1" rank="1"/>
    <cfRule type="top10" dxfId="1176" priority="26" rank="1"/>
  </conditionalFormatting>
  <conditionalFormatting sqref="E2">
    <cfRule type="top10" priority="11" bottom="1" rank="1"/>
    <cfRule type="top10" dxfId="1175" priority="12" rank="1"/>
  </conditionalFormatting>
  <conditionalFormatting sqref="F2">
    <cfRule type="top10" priority="9" bottom="1" rank="1"/>
    <cfRule type="top10" dxfId="1174" priority="10" rank="1"/>
  </conditionalFormatting>
  <conditionalFormatting sqref="G2">
    <cfRule type="top10" priority="7" bottom="1" rank="1"/>
    <cfRule type="top10" dxfId="1173" priority="8" rank="1"/>
  </conditionalFormatting>
  <conditionalFormatting sqref="H2">
    <cfRule type="top10" priority="5" bottom="1" rank="1"/>
    <cfRule type="top10" dxfId="1172" priority="6" rank="1"/>
  </conditionalFormatting>
  <conditionalFormatting sqref="I2">
    <cfRule type="top10" priority="3" bottom="1" rank="1"/>
    <cfRule type="top10" dxfId="1171" priority="4" rank="1"/>
  </conditionalFormatting>
  <conditionalFormatting sqref="J2">
    <cfRule type="top10" priority="1" bottom="1" rank="1"/>
    <cfRule type="top10" dxfId="11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D70F67-EDC1-4A5E-BAEC-7796B759063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44EFCA3-0D41-4367-9D26-EF6E6F5AC59F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4A31-2F3D-4252-BAC0-FAB13A8A259D}">
  <dimension ref="A1:O5"/>
  <sheetViews>
    <sheetView workbookViewId="0">
      <selection activeCell="E20" sqref="E20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102" t="s">
        <v>107</v>
      </c>
      <c r="B2" s="103" t="s">
        <v>126</v>
      </c>
      <c r="C2" s="104">
        <v>43732</v>
      </c>
      <c r="D2" s="105" t="s">
        <v>127</v>
      </c>
      <c r="E2" s="106">
        <v>170</v>
      </c>
      <c r="F2" s="106">
        <v>177</v>
      </c>
      <c r="G2" s="106"/>
      <c r="H2" s="106"/>
      <c r="I2" s="106"/>
      <c r="J2" s="106"/>
      <c r="K2" s="107">
        <f>COUNT(E2:J2)</f>
        <v>2</v>
      </c>
      <c r="L2" s="107">
        <f>SUM(E2:J2)</f>
        <v>347</v>
      </c>
      <c r="M2" s="108">
        <f>SUM(L2/K2)</f>
        <v>173.5</v>
      </c>
      <c r="N2" s="103">
        <v>2</v>
      </c>
      <c r="O2" s="109">
        <f>SUM(M2+N2)</f>
        <v>175.5</v>
      </c>
    </row>
    <row r="3" spans="1:15" x14ac:dyDescent="0.3">
      <c r="A3" s="22" t="s">
        <v>22</v>
      </c>
      <c r="B3" s="22" t="s">
        <v>126</v>
      </c>
      <c r="C3" s="23">
        <v>43760</v>
      </c>
      <c r="D3" s="24" t="s">
        <v>141</v>
      </c>
      <c r="E3" s="41">
        <v>184</v>
      </c>
      <c r="F3" s="22">
        <v>183</v>
      </c>
      <c r="G3" s="22"/>
      <c r="H3" s="25"/>
      <c r="I3" s="25"/>
      <c r="J3" s="25"/>
      <c r="K3" s="25">
        <v>2</v>
      </c>
      <c r="L3" s="25">
        <v>367</v>
      </c>
      <c r="M3" s="26">
        <v>183.5</v>
      </c>
      <c r="N3" s="25">
        <v>5</v>
      </c>
      <c r="O3" s="26">
        <v>188.5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4</v>
      </c>
      <c r="L5" s="3">
        <f>SUM(L2:L4)</f>
        <v>714</v>
      </c>
      <c r="M5" s="1">
        <f>SUM(L5/K5)</f>
        <v>178.5</v>
      </c>
      <c r="N5" s="3">
        <f>SUM(N2:N4)</f>
        <v>7</v>
      </c>
      <c r="O5" s="1">
        <f>SUM(M5+N5)</f>
        <v>185.5</v>
      </c>
    </row>
  </sheetData>
  <protectedRanges>
    <protectedRange sqref="L2:M2 O2 O3 L3:M3" name="Range1"/>
  </protectedRanges>
  <conditionalFormatting sqref="E1">
    <cfRule type="top10" priority="47" bottom="1" rank="1"/>
    <cfRule type="top10" dxfId="1169" priority="48" rank="1"/>
  </conditionalFormatting>
  <conditionalFormatting sqref="F1">
    <cfRule type="top10" priority="45" bottom="1" rank="1"/>
    <cfRule type="top10" dxfId="1168" priority="46" rank="1"/>
  </conditionalFormatting>
  <conditionalFormatting sqref="G1">
    <cfRule type="top10" priority="43" bottom="1" rank="1"/>
    <cfRule type="top10" dxfId="1167" priority="44" rank="1"/>
  </conditionalFormatting>
  <conditionalFormatting sqref="H1">
    <cfRule type="top10" priority="41" bottom="1" rank="1"/>
    <cfRule type="top10" dxfId="1166" priority="42" rank="1"/>
  </conditionalFormatting>
  <conditionalFormatting sqref="I1">
    <cfRule type="top10" priority="39" bottom="1" rank="1"/>
    <cfRule type="top10" dxfId="1165" priority="40" rank="1"/>
  </conditionalFormatting>
  <conditionalFormatting sqref="J1">
    <cfRule type="top10" priority="37" bottom="1" rank="1"/>
    <cfRule type="top10" dxfId="1164" priority="38" rank="1"/>
  </conditionalFormatting>
  <conditionalFormatting sqref="E4">
    <cfRule type="top10" priority="35" bottom="1" rank="1"/>
    <cfRule type="top10" dxfId="1163" priority="36" rank="1"/>
  </conditionalFormatting>
  <conditionalFormatting sqref="F4">
    <cfRule type="top10" priority="33" bottom="1" rank="1"/>
    <cfRule type="top10" dxfId="1162" priority="34" rank="1"/>
  </conditionalFormatting>
  <conditionalFormatting sqref="G4">
    <cfRule type="top10" priority="31" bottom="1" rank="1"/>
    <cfRule type="top10" dxfId="1161" priority="32" rank="1"/>
  </conditionalFormatting>
  <conditionalFormatting sqref="H4">
    <cfRule type="top10" priority="29" bottom="1" rank="1"/>
    <cfRule type="top10" dxfId="1160" priority="30" rank="1"/>
  </conditionalFormatting>
  <conditionalFormatting sqref="I4">
    <cfRule type="top10" priority="27" bottom="1" rank="1"/>
    <cfRule type="top10" dxfId="1159" priority="28" rank="1"/>
  </conditionalFormatting>
  <conditionalFormatting sqref="J4">
    <cfRule type="top10" priority="25" bottom="1" rank="1"/>
    <cfRule type="top10" dxfId="1158" priority="26" rank="1"/>
  </conditionalFormatting>
  <conditionalFormatting sqref="E2">
    <cfRule type="top10" dxfId="1157" priority="18" rank="1"/>
  </conditionalFormatting>
  <conditionalFormatting sqref="F2">
    <cfRule type="top10" dxfId="1156" priority="17" rank="1"/>
  </conditionalFormatting>
  <conditionalFormatting sqref="G2">
    <cfRule type="top10" dxfId="1155" priority="16" rank="1"/>
  </conditionalFormatting>
  <conditionalFormatting sqref="H2">
    <cfRule type="top10" dxfId="1154" priority="15" rank="1"/>
  </conditionalFormatting>
  <conditionalFormatting sqref="I2">
    <cfRule type="top10" dxfId="1153" priority="14" rank="1"/>
  </conditionalFormatting>
  <conditionalFormatting sqref="J2">
    <cfRule type="top10" dxfId="1152" priority="13" rank="1"/>
  </conditionalFormatting>
  <conditionalFormatting sqref="E3">
    <cfRule type="top10" priority="11" bottom="1" rank="1"/>
    <cfRule type="top10" dxfId="1151" priority="12" rank="1"/>
  </conditionalFormatting>
  <conditionalFormatting sqref="F3">
    <cfRule type="top10" priority="9" bottom="1" rank="1"/>
    <cfRule type="top10" dxfId="1150" priority="10" rank="1"/>
  </conditionalFormatting>
  <conditionalFormatting sqref="G3">
    <cfRule type="top10" priority="7" bottom="1" rank="1"/>
    <cfRule type="top10" dxfId="1149" priority="8" rank="1"/>
  </conditionalFormatting>
  <conditionalFormatting sqref="H3">
    <cfRule type="top10" priority="5" bottom="1" rank="1"/>
    <cfRule type="top10" dxfId="1148" priority="6" rank="1"/>
  </conditionalFormatting>
  <conditionalFormatting sqref="I3">
    <cfRule type="top10" priority="3" bottom="1" rank="1"/>
    <cfRule type="top10" dxfId="1147" priority="4" rank="1"/>
  </conditionalFormatting>
  <conditionalFormatting sqref="J3">
    <cfRule type="top10" priority="1" bottom="1" rank="1"/>
    <cfRule type="top10" dxfId="1146" priority="2" rank="1"/>
  </conditionalFormatting>
  <dataValidations count="1">
    <dataValidation type="list" allowBlank="1" showInputMessage="1" showErrorMessage="1" sqref="B2:B3" xr:uid="{F2460424-ABFF-485A-A956-C5A31DC2484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263022-9808-4FFD-B519-A93A3A8A25A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5321-7B6C-4634-BBD0-CAAC988AADAD}">
  <dimension ref="A1:O4"/>
  <sheetViews>
    <sheetView workbookViewId="0">
      <selection activeCell="A2" sqref="A2:O2"/>
    </sheetView>
  </sheetViews>
  <sheetFormatPr defaultRowHeight="15" x14ac:dyDescent="0.3"/>
  <cols>
    <col min="1" max="1" width="14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86" t="s">
        <v>110</v>
      </c>
      <c r="B2" s="97" t="s">
        <v>150</v>
      </c>
      <c r="C2" s="88">
        <v>43757</v>
      </c>
      <c r="D2" s="98" t="s">
        <v>149</v>
      </c>
      <c r="E2" s="99">
        <v>177</v>
      </c>
      <c r="F2" s="99">
        <v>173</v>
      </c>
      <c r="G2" s="99">
        <v>177</v>
      </c>
      <c r="H2" s="99"/>
      <c r="I2" s="99"/>
      <c r="J2" s="99"/>
      <c r="K2" s="92">
        <f t="shared" ref="K2" si="0">COUNT(E2:J2)</f>
        <v>3</v>
      </c>
      <c r="L2" s="92">
        <f t="shared" ref="L2" si="1">SUM(E2:J2)</f>
        <v>527</v>
      </c>
      <c r="M2" s="93">
        <f t="shared" ref="M2" si="2">SUM(L2/K2)</f>
        <v>175.66666666666666</v>
      </c>
      <c r="N2" s="97">
        <v>2</v>
      </c>
      <c r="O2" s="94">
        <f t="shared" ref="O2" si="3">SUM(M2+N2)</f>
        <v>177.66666666666666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527</v>
      </c>
      <c r="M4" s="1">
        <f>SUM(L4/K4)</f>
        <v>175.66666666666666</v>
      </c>
      <c r="N4" s="3">
        <f>SUM(N2:N3)</f>
        <v>2</v>
      </c>
      <c r="O4" s="1">
        <f>SUM(M4+N4)</f>
        <v>177.66666666666666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1145" priority="36" rank="1"/>
  </conditionalFormatting>
  <conditionalFormatting sqref="F1">
    <cfRule type="top10" priority="33" bottom="1" rank="1"/>
    <cfRule type="top10" dxfId="1144" priority="34" rank="1"/>
  </conditionalFormatting>
  <conditionalFormatting sqref="G1">
    <cfRule type="top10" priority="31" bottom="1" rank="1"/>
    <cfRule type="top10" dxfId="1143" priority="32" rank="1"/>
  </conditionalFormatting>
  <conditionalFormatting sqref="H1">
    <cfRule type="top10" priority="29" bottom="1" rank="1"/>
    <cfRule type="top10" dxfId="1142" priority="30" rank="1"/>
  </conditionalFormatting>
  <conditionalFormatting sqref="I1">
    <cfRule type="top10" priority="27" bottom="1" rank="1"/>
    <cfRule type="top10" dxfId="1141" priority="28" rank="1"/>
  </conditionalFormatting>
  <conditionalFormatting sqref="J1">
    <cfRule type="top10" priority="25" bottom="1" rank="1"/>
    <cfRule type="top10" dxfId="1140" priority="26" rank="1"/>
  </conditionalFormatting>
  <conditionalFormatting sqref="E3">
    <cfRule type="top10" priority="23" bottom="1" rank="1"/>
    <cfRule type="top10" dxfId="1139" priority="24" rank="1"/>
  </conditionalFormatting>
  <conditionalFormatting sqref="F3">
    <cfRule type="top10" priority="21" bottom="1" rank="1"/>
    <cfRule type="top10" dxfId="1138" priority="22" rank="1"/>
  </conditionalFormatting>
  <conditionalFormatting sqref="G3">
    <cfRule type="top10" priority="19" bottom="1" rank="1"/>
    <cfRule type="top10" dxfId="1137" priority="20" rank="1"/>
  </conditionalFormatting>
  <conditionalFormatting sqref="H3">
    <cfRule type="top10" priority="17" bottom="1" rank="1"/>
    <cfRule type="top10" dxfId="1136" priority="18" rank="1"/>
  </conditionalFormatting>
  <conditionalFormatting sqref="I3">
    <cfRule type="top10" priority="15" bottom="1" rank="1"/>
    <cfRule type="top10" dxfId="1135" priority="16" rank="1"/>
  </conditionalFormatting>
  <conditionalFormatting sqref="J3">
    <cfRule type="top10" priority="13" bottom="1" rank="1"/>
    <cfRule type="top10" dxfId="1134" priority="14" rank="1"/>
  </conditionalFormatting>
  <conditionalFormatting sqref="E2">
    <cfRule type="top10" dxfId="1133" priority="1" rank="1"/>
  </conditionalFormatting>
  <conditionalFormatting sqref="F2">
    <cfRule type="top10" dxfId="1132" priority="2" rank="1"/>
  </conditionalFormatting>
  <conditionalFormatting sqref="G2">
    <cfRule type="top10" dxfId="1131" priority="3" rank="1"/>
  </conditionalFormatting>
  <conditionalFormatting sqref="H2">
    <cfRule type="top10" dxfId="1130" priority="4" rank="1"/>
  </conditionalFormatting>
  <conditionalFormatting sqref="I2">
    <cfRule type="top10" dxfId="1129" priority="5" rank="1"/>
  </conditionalFormatting>
  <conditionalFormatting sqref="J2">
    <cfRule type="top10" dxfId="11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49817D-1CB3-42C5-963A-7C033D3E707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077D99F-88D4-4E92-9A37-6944ECC4D50D}">
          <x14:formula1>
            <xm:f>'C:\Users\abra2\Desktop\ABRA Files and More\AUTO BENCH REST ASSOCIATION FILE\ABRA 2019\Texas\[ABRA EDINBURG TEXAS.xlsx]DATA SHEET'!#REF!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A8D2-2E2C-4FB8-9EE0-CB017122B79A}">
  <dimension ref="A1:O4"/>
  <sheetViews>
    <sheetView workbookViewId="0">
      <selection activeCell="E23" sqref="E23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39</v>
      </c>
      <c r="B2" s="39" t="s">
        <v>89</v>
      </c>
      <c r="C2" s="31">
        <f>'[17]START TAB'!$D$2</f>
        <v>43684</v>
      </c>
      <c r="D2" s="32" t="str">
        <f>'[17]START TAB'!$B$2</f>
        <v>Osseo, MI</v>
      </c>
      <c r="E2" s="52">
        <v>180</v>
      </c>
      <c r="F2" s="40">
        <v>176</v>
      </c>
      <c r="G2" s="40">
        <v>0</v>
      </c>
      <c r="H2" s="40">
        <v>0</v>
      </c>
      <c r="I2" s="40"/>
      <c r="J2" s="40"/>
      <c r="K2" s="34">
        <f t="shared" ref="K2" si="0">COUNT(E2:J2)</f>
        <v>4</v>
      </c>
      <c r="L2" s="34">
        <f t="shared" ref="L2" si="1">SUM(E2:J2)</f>
        <v>356</v>
      </c>
      <c r="M2" s="35">
        <f t="shared" ref="M2" si="2">SUM(L2/K2)</f>
        <v>89</v>
      </c>
      <c r="N2" s="39">
        <v>5</v>
      </c>
      <c r="O2" s="36">
        <f t="shared" ref="O2" si="3">SUM(M2+N2)</f>
        <v>94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356</v>
      </c>
      <c r="M4" s="1">
        <f>SUM(L4/K4)</f>
        <v>89</v>
      </c>
      <c r="N4" s="3">
        <f>SUM(N2:N3)</f>
        <v>5</v>
      </c>
      <c r="O4" s="1">
        <f>SUM(M4+N4)</f>
        <v>94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35" bottom="1" rank="1"/>
    <cfRule type="top10" dxfId="1127" priority="36" rank="1"/>
  </conditionalFormatting>
  <conditionalFormatting sqref="F1">
    <cfRule type="top10" priority="33" bottom="1" rank="1"/>
    <cfRule type="top10" dxfId="1126" priority="34" rank="1"/>
  </conditionalFormatting>
  <conditionalFormatting sqref="G1">
    <cfRule type="top10" priority="31" bottom="1" rank="1"/>
    <cfRule type="top10" dxfId="1125" priority="32" rank="1"/>
  </conditionalFormatting>
  <conditionalFormatting sqref="H1">
    <cfRule type="top10" priority="29" bottom="1" rank="1"/>
    <cfRule type="top10" dxfId="1124" priority="30" rank="1"/>
  </conditionalFormatting>
  <conditionalFormatting sqref="I1">
    <cfRule type="top10" priority="27" bottom="1" rank="1"/>
    <cfRule type="top10" dxfId="1123" priority="28" rank="1"/>
  </conditionalFormatting>
  <conditionalFormatting sqref="J1">
    <cfRule type="top10" priority="25" bottom="1" rank="1"/>
    <cfRule type="top10" dxfId="1122" priority="26" rank="1"/>
  </conditionalFormatting>
  <conditionalFormatting sqref="E3">
    <cfRule type="top10" priority="23" bottom="1" rank="1"/>
    <cfRule type="top10" dxfId="1121" priority="24" rank="1"/>
  </conditionalFormatting>
  <conditionalFormatting sqref="F3">
    <cfRule type="top10" priority="21" bottom="1" rank="1"/>
    <cfRule type="top10" dxfId="1120" priority="22" rank="1"/>
  </conditionalFormatting>
  <conditionalFormatting sqref="G3">
    <cfRule type="top10" priority="19" bottom="1" rank="1"/>
    <cfRule type="top10" dxfId="1119" priority="20" rank="1"/>
  </conditionalFormatting>
  <conditionalFormatting sqref="H3">
    <cfRule type="top10" priority="17" bottom="1" rank="1"/>
    <cfRule type="top10" dxfId="1118" priority="18" rank="1"/>
  </conditionalFormatting>
  <conditionalFormatting sqref="I3">
    <cfRule type="top10" priority="15" bottom="1" rank="1"/>
    <cfRule type="top10" dxfId="1117" priority="16" rank="1"/>
  </conditionalFormatting>
  <conditionalFormatting sqref="J3">
    <cfRule type="top10" priority="13" bottom="1" rank="1"/>
    <cfRule type="top10" dxfId="1116" priority="14" rank="1"/>
  </conditionalFormatting>
  <conditionalFormatting sqref="F2">
    <cfRule type="top10" dxfId="1115" priority="2" rank="1"/>
  </conditionalFormatting>
  <conditionalFormatting sqref="H2">
    <cfRule type="top10" dxfId="1114" priority="4" rank="1"/>
  </conditionalFormatting>
  <conditionalFormatting sqref="I2">
    <cfRule type="top10" dxfId="1113" priority="5" rank="1"/>
  </conditionalFormatting>
  <conditionalFormatting sqref="J2">
    <cfRule type="top10" dxfId="1112" priority="6" rank="1"/>
  </conditionalFormatting>
  <conditionalFormatting sqref="E2">
    <cfRule type="top10" dxfId="1111" priority="1" rank="1"/>
  </conditionalFormatting>
  <conditionalFormatting sqref="G2">
    <cfRule type="top10" dxfId="1110" priority="3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27CFE6-5E02-4964-8B7A-CF382665409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6FB7DF1-BAE3-4BBD-8C34-5A37627D48CD}">
          <x14:formula1>
            <xm:f>'C:\Users\abra2\Desktop\ABRA Files and More\AUTO BENCH REST ASSOCIATION FILE\ABRA 2019\Michiga\[ABRA.8.7.19.hillsdale.rifle.club (1).xlsx]DATA SHEET'!#REF!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EB02-F909-4E60-A39B-957C3DBD3C16}">
  <dimension ref="A1:O5"/>
  <sheetViews>
    <sheetView workbookViewId="0">
      <selection activeCell="C11" sqref="C11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9" t="s">
        <v>100</v>
      </c>
      <c r="B2" s="30" t="s">
        <v>96</v>
      </c>
      <c r="C2" s="31">
        <v>43701</v>
      </c>
      <c r="D2" s="38" t="s">
        <v>97</v>
      </c>
      <c r="E2" s="33">
        <v>193</v>
      </c>
      <c r="F2" s="33">
        <v>189</v>
      </c>
      <c r="G2" s="33">
        <v>186</v>
      </c>
      <c r="H2" s="33">
        <v>185</v>
      </c>
      <c r="I2" s="33"/>
      <c r="J2" s="33"/>
      <c r="K2" s="34">
        <f>COUNT(E2:J2)</f>
        <v>4</v>
      </c>
      <c r="L2" s="34">
        <f>SUM(E2:J2)</f>
        <v>753</v>
      </c>
      <c r="M2" s="35">
        <f>SUM(L2/K2)</f>
        <v>188.25</v>
      </c>
      <c r="N2" s="30">
        <v>5</v>
      </c>
      <c r="O2" s="36">
        <f>SUM(M2+N2)</f>
        <v>193.25</v>
      </c>
    </row>
    <row r="3" spans="1:15" ht="15.75" x14ac:dyDescent="0.3">
      <c r="A3" s="29" t="s">
        <v>107</v>
      </c>
      <c r="B3" s="30" t="s">
        <v>96</v>
      </c>
      <c r="C3" s="31">
        <v>43743</v>
      </c>
      <c r="D3" s="38" t="s">
        <v>116</v>
      </c>
      <c r="E3" s="33">
        <v>186</v>
      </c>
      <c r="F3" s="33">
        <v>187</v>
      </c>
      <c r="G3" s="33">
        <v>186</v>
      </c>
      <c r="H3" s="33">
        <v>190</v>
      </c>
      <c r="I3" s="33"/>
      <c r="J3" s="33"/>
      <c r="K3" s="34">
        <f>COUNT(E3:J3)</f>
        <v>4</v>
      </c>
      <c r="L3" s="34">
        <f>SUM(E3:J3)</f>
        <v>749</v>
      </c>
      <c r="M3" s="35">
        <f>SUM(L3/K3)</f>
        <v>187.25</v>
      </c>
      <c r="N3" s="30">
        <v>4</v>
      </c>
      <c r="O3" s="36">
        <f>SUM(M3+N3)</f>
        <v>191.25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1502</v>
      </c>
      <c r="M5" s="1">
        <f>SUM(L5/K5)</f>
        <v>187.75</v>
      </c>
      <c r="N5" s="3">
        <f>SUM(N2:N4)</f>
        <v>9</v>
      </c>
      <c r="O5" s="1">
        <f>SUM(M5+N5)</f>
        <v>196.75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C2:J2" name="Range1_1"/>
    <protectedRange algorithmName="SHA-512" hashValue="ON39YdpmFHfN9f47KpiRvqrKx0V9+erV1CNkpWzYhW/Qyc6aT8rEyCrvauWSYGZK2ia3o7vd3akF07acHAFpOA==" saltValue="yVW9XmDwTqEnmpSGai0KYg==" spinCount="100000" sqref="C3:D3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E3:J3" name="Range1_1_1"/>
  </protectedRanges>
  <conditionalFormatting sqref="E1">
    <cfRule type="top10" priority="41" bottom="1" rank="1"/>
    <cfRule type="top10" dxfId="1109" priority="42" rank="1"/>
  </conditionalFormatting>
  <conditionalFormatting sqref="F1">
    <cfRule type="top10" priority="39" bottom="1" rank="1"/>
    <cfRule type="top10" dxfId="1108" priority="40" rank="1"/>
  </conditionalFormatting>
  <conditionalFormatting sqref="G1">
    <cfRule type="top10" priority="37" bottom="1" rank="1"/>
    <cfRule type="top10" dxfId="1107" priority="38" rank="1"/>
  </conditionalFormatting>
  <conditionalFormatting sqref="H1">
    <cfRule type="top10" priority="35" bottom="1" rank="1"/>
    <cfRule type="top10" dxfId="1106" priority="36" rank="1"/>
  </conditionalFormatting>
  <conditionalFormatting sqref="I1">
    <cfRule type="top10" priority="33" bottom="1" rank="1"/>
    <cfRule type="top10" dxfId="1105" priority="34" rank="1"/>
  </conditionalFormatting>
  <conditionalFormatting sqref="J1">
    <cfRule type="top10" priority="31" bottom="1" rank="1"/>
    <cfRule type="top10" dxfId="1104" priority="32" rank="1"/>
  </conditionalFormatting>
  <conditionalFormatting sqref="E4">
    <cfRule type="top10" priority="29" bottom="1" rank="1"/>
    <cfRule type="top10" dxfId="1103" priority="30" rank="1"/>
  </conditionalFormatting>
  <conditionalFormatting sqref="F4">
    <cfRule type="top10" priority="27" bottom="1" rank="1"/>
    <cfRule type="top10" dxfId="1102" priority="28" rank="1"/>
  </conditionalFormatting>
  <conditionalFormatting sqref="G4">
    <cfRule type="top10" priority="25" bottom="1" rank="1"/>
    <cfRule type="top10" dxfId="1101" priority="26" rank="1"/>
  </conditionalFormatting>
  <conditionalFormatting sqref="H4">
    <cfRule type="top10" priority="23" bottom="1" rank="1"/>
    <cfRule type="top10" dxfId="1100" priority="24" rank="1"/>
  </conditionalFormatting>
  <conditionalFormatting sqref="I4">
    <cfRule type="top10" priority="21" bottom="1" rank="1"/>
    <cfRule type="top10" dxfId="1099" priority="22" rank="1"/>
  </conditionalFormatting>
  <conditionalFormatting sqref="J4">
    <cfRule type="top10" priority="19" bottom="1" rank="1"/>
    <cfRule type="top10" dxfId="1098" priority="20" rank="1"/>
  </conditionalFormatting>
  <conditionalFormatting sqref="E2">
    <cfRule type="top10" dxfId="1097" priority="7" rank="1"/>
  </conditionalFormatting>
  <conditionalFormatting sqref="F2">
    <cfRule type="top10" dxfId="1096" priority="8" rank="1"/>
  </conditionalFormatting>
  <conditionalFormatting sqref="G2">
    <cfRule type="top10" dxfId="1095" priority="9" rank="1"/>
  </conditionalFormatting>
  <conditionalFormatting sqref="H2">
    <cfRule type="top10" dxfId="1094" priority="10" rank="1"/>
  </conditionalFormatting>
  <conditionalFormatting sqref="I2">
    <cfRule type="top10" dxfId="1093" priority="11" rank="1"/>
  </conditionalFormatting>
  <conditionalFormatting sqref="J2">
    <cfRule type="top10" dxfId="1092" priority="12" rank="1"/>
  </conditionalFormatting>
  <conditionalFormatting sqref="E3">
    <cfRule type="top10" dxfId="1091" priority="6" rank="1"/>
  </conditionalFormatting>
  <conditionalFormatting sqref="F3">
    <cfRule type="top10" dxfId="1090" priority="5" rank="1"/>
  </conditionalFormatting>
  <conditionalFormatting sqref="G3">
    <cfRule type="top10" dxfId="1089" priority="4" rank="1"/>
  </conditionalFormatting>
  <conditionalFormatting sqref="H3">
    <cfRule type="top10" dxfId="1088" priority="3" rank="1"/>
  </conditionalFormatting>
  <conditionalFormatting sqref="I3">
    <cfRule type="top10" dxfId="1087" priority="2" rank="1"/>
  </conditionalFormatting>
  <conditionalFormatting sqref="J3">
    <cfRule type="top10" dxfId="108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716CFF-19F5-4FB0-B10B-1F52BB00BFD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59B6-2D1E-4F82-A1C4-FF31A5BF07DB}">
  <dimension ref="A1:O4"/>
  <sheetViews>
    <sheetView workbookViewId="0">
      <selection activeCell="A2" sqref="A2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9" t="s">
        <v>100</v>
      </c>
      <c r="B2" s="30" t="s">
        <v>82</v>
      </c>
      <c r="C2" s="31">
        <v>43666</v>
      </c>
      <c r="D2" s="38" t="s">
        <v>74</v>
      </c>
      <c r="E2" s="33">
        <v>136</v>
      </c>
      <c r="F2" s="33">
        <v>163</v>
      </c>
      <c r="G2" s="33">
        <v>149</v>
      </c>
      <c r="H2" s="33"/>
      <c r="I2" s="33"/>
      <c r="J2" s="33"/>
      <c r="K2" s="34">
        <f t="shared" ref="K2" si="0">COUNT(E2:J2)</f>
        <v>3</v>
      </c>
      <c r="L2" s="34">
        <f t="shared" ref="L2" si="1">SUM(E2:J2)</f>
        <v>448</v>
      </c>
      <c r="M2" s="35">
        <f t="shared" ref="M2" si="2">SUM(L2/K2)</f>
        <v>149.33333333333334</v>
      </c>
      <c r="N2" s="30">
        <v>2</v>
      </c>
      <c r="O2" s="36">
        <f t="shared" ref="O2" si="3">SUM(M2+N2)</f>
        <v>151.33333333333334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448</v>
      </c>
      <c r="M4" s="1">
        <f>SUM(L4/K4)</f>
        <v>149.33333333333334</v>
      </c>
      <c r="N4" s="3">
        <f>SUM(N2:N3)</f>
        <v>2</v>
      </c>
      <c r="O4" s="1">
        <f>SUM(M4+N4)</f>
        <v>151.33333333333334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35" bottom="1" rank="1"/>
    <cfRule type="top10" dxfId="1505" priority="36" rank="1"/>
  </conditionalFormatting>
  <conditionalFormatting sqref="F1">
    <cfRule type="top10" priority="33" bottom="1" rank="1"/>
    <cfRule type="top10" dxfId="1504" priority="34" rank="1"/>
  </conditionalFormatting>
  <conditionalFormatting sqref="G1">
    <cfRule type="top10" priority="31" bottom="1" rank="1"/>
    <cfRule type="top10" dxfId="1503" priority="32" rank="1"/>
  </conditionalFormatting>
  <conditionalFormatting sqref="H1">
    <cfRule type="top10" priority="29" bottom="1" rank="1"/>
    <cfRule type="top10" dxfId="1502" priority="30" rank="1"/>
  </conditionalFormatting>
  <conditionalFormatting sqref="I1">
    <cfRule type="top10" priority="27" bottom="1" rank="1"/>
    <cfRule type="top10" dxfId="1501" priority="28" rank="1"/>
  </conditionalFormatting>
  <conditionalFormatting sqref="J1">
    <cfRule type="top10" priority="25" bottom="1" rank="1"/>
    <cfRule type="top10" dxfId="1500" priority="26" rank="1"/>
  </conditionalFormatting>
  <conditionalFormatting sqref="E3">
    <cfRule type="top10" priority="23" bottom="1" rank="1"/>
    <cfRule type="top10" dxfId="1499" priority="24" rank="1"/>
  </conditionalFormatting>
  <conditionalFormatting sqref="F3">
    <cfRule type="top10" priority="21" bottom="1" rank="1"/>
    <cfRule type="top10" dxfId="1498" priority="22" rank="1"/>
  </conditionalFormatting>
  <conditionalFormatting sqref="G3">
    <cfRule type="top10" priority="19" bottom="1" rank="1"/>
    <cfRule type="top10" dxfId="1497" priority="20" rank="1"/>
  </conditionalFormatting>
  <conditionalFormatting sqref="H3">
    <cfRule type="top10" priority="17" bottom="1" rank="1"/>
    <cfRule type="top10" dxfId="1496" priority="18" rank="1"/>
  </conditionalFormatting>
  <conditionalFormatting sqref="I3">
    <cfRule type="top10" priority="15" bottom="1" rank="1"/>
    <cfRule type="top10" dxfId="1495" priority="16" rank="1"/>
  </conditionalFormatting>
  <conditionalFormatting sqref="J3">
    <cfRule type="top10" priority="13" bottom="1" rank="1"/>
    <cfRule type="top10" dxfId="1494" priority="14" rank="1"/>
  </conditionalFormatting>
  <conditionalFormatting sqref="E2">
    <cfRule type="top10" dxfId="1493" priority="3" rank="1"/>
  </conditionalFormatting>
  <conditionalFormatting sqref="F2">
    <cfRule type="top10" dxfId="1492" priority="2" rank="1"/>
  </conditionalFormatting>
  <conditionalFormatting sqref="G2">
    <cfRule type="top10" dxfId="1491" priority="1" rank="1"/>
  </conditionalFormatting>
  <conditionalFormatting sqref="H2">
    <cfRule type="top10" dxfId="1490" priority="4" rank="1"/>
  </conditionalFormatting>
  <conditionalFormatting sqref="I2">
    <cfRule type="top10" dxfId="1489" priority="5" rank="1"/>
  </conditionalFormatting>
  <conditionalFormatting sqref="J2">
    <cfRule type="top10" dxfId="1488" priority="6" rank="1"/>
  </conditionalFormatting>
  <dataValidations count="1">
    <dataValidation type="list" allowBlank="1" showInputMessage="1" showErrorMessage="1" sqref="B2" xr:uid="{A4D4D31B-F545-4004-B3A5-BFA20C22AB3E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F5CE63-83B2-4565-9C07-BD5D2348697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650C-3535-4F05-965B-752186A4BE13}">
  <dimension ref="A1:O5"/>
  <sheetViews>
    <sheetView workbookViewId="0">
      <selection activeCell="E17" sqref="E17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112" t="s">
        <v>133</v>
      </c>
      <c r="C2" s="8">
        <v>43751</v>
      </c>
      <c r="D2" s="9" t="s">
        <v>64</v>
      </c>
      <c r="E2" s="7">
        <v>185</v>
      </c>
      <c r="F2" s="7">
        <v>183</v>
      </c>
      <c r="G2" s="7">
        <v>181</v>
      </c>
      <c r="H2" s="10">
        <v>174</v>
      </c>
      <c r="I2" s="10">
        <v>176</v>
      </c>
      <c r="J2" s="20">
        <v>184</v>
      </c>
      <c r="K2" s="10">
        <v>6</v>
      </c>
      <c r="L2" s="10">
        <v>1083</v>
      </c>
      <c r="M2" s="11">
        <v>180.5</v>
      </c>
      <c r="N2" s="10">
        <v>6</v>
      </c>
      <c r="O2" s="11">
        <v>186.5</v>
      </c>
    </row>
    <row r="3" spans="1:15" x14ac:dyDescent="0.3">
      <c r="A3" s="29" t="s">
        <v>107</v>
      </c>
      <c r="B3" s="39" t="s">
        <v>133</v>
      </c>
      <c r="C3" s="31">
        <f>'[18]START TAB'!$D$2</f>
        <v>43748</v>
      </c>
      <c r="D3" s="32" t="str">
        <f>'[18]START TAB'!$B$2</f>
        <v>New Haven, KY</v>
      </c>
      <c r="E3" s="40">
        <v>180</v>
      </c>
      <c r="F3" s="40">
        <v>182</v>
      </c>
      <c r="G3" s="40">
        <v>183</v>
      </c>
      <c r="H3" s="40"/>
      <c r="I3" s="40"/>
      <c r="J3" s="40"/>
      <c r="K3" s="34">
        <f t="shared" ref="K3" si="0">COUNT(E3:J3)</f>
        <v>3</v>
      </c>
      <c r="L3" s="34">
        <f>SUM(E3:J3)</f>
        <v>545</v>
      </c>
      <c r="M3" s="35">
        <f>SUM(L3/K3)</f>
        <v>181.66666666666666</v>
      </c>
      <c r="N3" s="39">
        <v>5</v>
      </c>
      <c r="O3" s="36">
        <f>SUM(M3+N3)</f>
        <v>186.66666666666666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9</v>
      </c>
      <c r="L5" s="3">
        <f>SUM(L2:L4)</f>
        <v>1628</v>
      </c>
      <c r="M5" s="1">
        <f>SUM(L5/K5)</f>
        <v>180.88888888888889</v>
      </c>
      <c r="N5" s="3">
        <f>SUM(N2:N4)</f>
        <v>11</v>
      </c>
      <c r="O5" s="1">
        <f>SUM(M5+N5)</f>
        <v>191.88888888888889</v>
      </c>
    </row>
  </sheetData>
  <conditionalFormatting sqref="E1">
    <cfRule type="top10" priority="47" bottom="1" rank="1"/>
    <cfRule type="top10" dxfId="1085" priority="48" rank="1"/>
  </conditionalFormatting>
  <conditionalFormatting sqref="F1">
    <cfRule type="top10" priority="45" bottom="1" rank="1"/>
    <cfRule type="top10" dxfId="1084" priority="46" rank="1"/>
  </conditionalFormatting>
  <conditionalFormatting sqref="G1">
    <cfRule type="top10" priority="43" bottom="1" rank="1"/>
    <cfRule type="top10" dxfId="1083" priority="44" rank="1"/>
  </conditionalFormatting>
  <conditionalFormatting sqref="H1">
    <cfRule type="top10" priority="41" bottom="1" rank="1"/>
    <cfRule type="top10" dxfId="1082" priority="42" rank="1"/>
  </conditionalFormatting>
  <conditionalFormatting sqref="I1">
    <cfRule type="top10" priority="39" bottom="1" rank="1"/>
    <cfRule type="top10" dxfId="1081" priority="40" rank="1"/>
  </conditionalFormatting>
  <conditionalFormatting sqref="J1">
    <cfRule type="top10" priority="37" bottom="1" rank="1"/>
    <cfRule type="top10" dxfId="1080" priority="38" rank="1"/>
  </conditionalFormatting>
  <conditionalFormatting sqref="E4">
    <cfRule type="top10" priority="35" bottom="1" rank="1"/>
    <cfRule type="top10" dxfId="1079" priority="36" rank="1"/>
  </conditionalFormatting>
  <conditionalFormatting sqref="F4">
    <cfRule type="top10" priority="33" bottom="1" rank="1"/>
    <cfRule type="top10" dxfId="1078" priority="34" rank="1"/>
  </conditionalFormatting>
  <conditionalFormatting sqref="G4">
    <cfRule type="top10" priority="31" bottom="1" rank="1"/>
    <cfRule type="top10" dxfId="1077" priority="32" rank="1"/>
  </conditionalFormatting>
  <conditionalFormatting sqref="H4">
    <cfRule type="top10" priority="29" bottom="1" rank="1"/>
    <cfRule type="top10" dxfId="1076" priority="30" rank="1"/>
  </conditionalFormatting>
  <conditionalFormatting sqref="I4">
    <cfRule type="top10" priority="27" bottom="1" rank="1"/>
    <cfRule type="top10" dxfId="1075" priority="28" rank="1"/>
  </conditionalFormatting>
  <conditionalFormatting sqref="J4">
    <cfRule type="top10" priority="25" bottom="1" rank="1"/>
    <cfRule type="top10" dxfId="1074" priority="26" rank="1"/>
  </conditionalFormatting>
  <conditionalFormatting sqref="E2">
    <cfRule type="top10" priority="17" bottom="1" rank="1"/>
    <cfRule type="top10" dxfId="1073" priority="18" rank="1"/>
  </conditionalFormatting>
  <conditionalFormatting sqref="F2">
    <cfRule type="top10" priority="15" bottom="1" rank="1"/>
    <cfRule type="top10" dxfId="1072" priority="16" rank="1"/>
  </conditionalFormatting>
  <conditionalFormatting sqref="G2">
    <cfRule type="top10" priority="13" bottom="1" rank="1"/>
    <cfRule type="top10" dxfId="1071" priority="14" rank="1"/>
  </conditionalFormatting>
  <conditionalFormatting sqref="H2">
    <cfRule type="top10" priority="11" bottom="1" rank="1"/>
    <cfRule type="top10" dxfId="1070" priority="12" rank="1"/>
  </conditionalFormatting>
  <conditionalFormatting sqref="I2">
    <cfRule type="top10" priority="9" bottom="1" rank="1"/>
    <cfRule type="top10" dxfId="1069" priority="10" rank="1"/>
  </conditionalFormatting>
  <conditionalFormatting sqref="J2">
    <cfRule type="top10" priority="7" bottom="1" rank="1"/>
    <cfRule type="top10" dxfId="1068" priority="8" rank="1"/>
  </conditionalFormatting>
  <conditionalFormatting sqref="E3">
    <cfRule type="top10" dxfId="1067" priority="6" rank="1"/>
  </conditionalFormatting>
  <conditionalFormatting sqref="F3">
    <cfRule type="top10" dxfId="1066" priority="5" rank="1"/>
  </conditionalFormatting>
  <conditionalFormatting sqref="G3">
    <cfRule type="top10" dxfId="1065" priority="4" rank="1"/>
  </conditionalFormatting>
  <conditionalFormatting sqref="H3">
    <cfRule type="top10" dxfId="1064" priority="3" rank="1"/>
  </conditionalFormatting>
  <conditionalFormatting sqref="I3">
    <cfRule type="top10" dxfId="1063" priority="2" rank="1"/>
  </conditionalFormatting>
  <conditionalFormatting sqref="J3">
    <cfRule type="top10" dxfId="106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CA2E1A-CCC5-4723-8E76-9F2281BC63F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7450D22-8BE3-4D69-8B67-6E6A9D1C6161}">
          <x14:formula1>
            <xm:f>'C:\Users\abra2\Desktop\ABRA Files and More\AUTO BENCH REST ASSOCIATION FILE\ABRA 2019\Kentucky\[ABRA KY 10 10 19.xlsm]DATA SHEET'!#REF!</xm:f>
          </x14:formula1>
          <xm:sqref>B3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6"/>
  <dimension ref="A1:O27"/>
  <sheetViews>
    <sheetView workbookViewId="0">
      <selection activeCell="D32" sqref="D32"/>
    </sheetView>
  </sheetViews>
  <sheetFormatPr defaultRowHeight="15" x14ac:dyDescent="0.3"/>
  <cols>
    <col min="1" max="1" width="2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23</v>
      </c>
      <c r="C2" s="8">
        <v>43485</v>
      </c>
      <c r="D2" s="9" t="s">
        <v>19</v>
      </c>
      <c r="E2" s="7">
        <v>166</v>
      </c>
      <c r="F2" s="7">
        <v>165</v>
      </c>
      <c r="G2" s="7">
        <v>156</v>
      </c>
      <c r="H2" s="10">
        <v>174</v>
      </c>
      <c r="I2" s="10"/>
      <c r="J2" s="20"/>
      <c r="K2" s="10">
        <v>4</v>
      </c>
      <c r="L2" s="10">
        <v>661</v>
      </c>
      <c r="M2" s="11">
        <v>165.25</v>
      </c>
      <c r="N2" s="10">
        <v>5</v>
      </c>
      <c r="O2" s="11">
        <v>170.25</v>
      </c>
    </row>
    <row r="3" spans="1:15" ht="15.75" x14ac:dyDescent="0.3">
      <c r="A3" s="7" t="s">
        <v>22</v>
      </c>
      <c r="B3" s="7" t="s">
        <v>23</v>
      </c>
      <c r="C3" s="8">
        <v>43513</v>
      </c>
      <c r="D3" s="9" t="s">
        <v>19</v>
      </c>
      <c r="E3" s="7">
        <v>186</v>
      </c>
      <c r="F3" s="7">
        <v>193</v>
      </c>
      <c r="G3" s="7">
        <v>183</v>
      </c>
      <c r="H3" s="10">
        <v>182</v>
      </c>
      <c r="I3" s="10"/>
      <c r="J3" s="20"/>
      <c r="K3" s="10">
        <v>4</v>
      </c>
      <c r="L3" s="10">
        <v>744</v>
      </c>
      <c r="M3" s="11">
        <v>186</v>
      </c>
      <c r="N3" s="10">
        <v>11</v>
      </c>
      <c r="O3" s="11">
        <v>197</v>
      </c>
    </row>
    <row r="4" spans="1:15" ht="15.75" x14ac:dyDescent="0.3">
      <c r="A4" s="7" t="s">
        <v>22</v>
      </c>
      <c r="B4" s="7" t="s">
        <v>23</v>
      </c>
      <c r="C4" s="8">
        <v>43541</v>
      </c>
      <c r="D4" s="9" t="s">
        <v>19</v>
      </c>
      <c r="E4" s="7">
        <v>194</v>
      </c>
      <c r="F4" s="7">
        <v>185</v>
      </c>
      <c r="G4" s="7">
        <v>189</v>
      </c>
      <c r="H4" s="10">
        <v>184</v>
      </c>
      <c r="I4" s="10"/>
      <c r="J4" s="20"/>
      <c r="K4" s="10">
        <v>4</v>
      </c>
      <c r="L4" s="10">
        <v>752</v>
      </c>
      <c r="M4" s="11">
        <v>188</v>
      </c>
      <c r="N4" s="10">
        <v>13</v>
      </c>
      <c r="O4" s="11">
        <v>201</v>
      </c>
    </row>
    <row r="5" spans="1:15" ht="15.75" x14ac:dyDescent="0.3">
      <c r="A5" s="7" t="s">
        <v>22</v>
      </c>
      <c r="B5" s="7" t="s">
        <v>23</v>
      </c>
      <c r="C5" s="8">
        <v>43550</v>
      </c>
      <c r="D5" s="9" t="s">
        <v>19</v>
      </c>
      <c r="E5" s="7">
        <v>191</v>
      </c>
      <c r="F5" s="7">
        <v>190</v>
      </c>
      <c r="G5" s="7">
        <v>190</v>
      </c>
      <c r="H5" s="10"/>
      <c r="I5" s="10"/>
      <c r="J5" s="20"/>
      <c r="K5" s="10">
        <v>3</v>
      </c>
      <c r="L5" s="10">
        <v>571</v>
      </c>
      <c r="M5" s="11">
        <v>190.33333333333334</v>
      </c>
      <c r="N5" s="10">
        <v>5</v>
      </c>
      <c r="O5" s="11">
        <v>195.33333333333334</v>
      </c>
    </row>
    <row r="6" spans="1:15" x14ac:dyDescent="0.3">
      <c r="A6" s="7" t="s">
        <v>22</v>
      </c>
      <c r="B6" s="7" t="s">
        <v>23</v>
      </c>
      <c r="C6" s="8">
        <v>43576</v>
      </c>
      <c r="D6" s="9" t="s">
        <v>19</v>
      </c>
      <c r="E6" s="7">
        <v>182</v>
      </c>
      <c r="F6" s="7">
        <v>188</v>
      </c>
      <c r="G6" s="7">
        <v>189</v>
      </c>
      <c r="H6" s="10">
        <v>192</v>
      </c>
      <c r="I6" s="10"/>
      <c r="J6" s="10"/>
      <c r="K6" s="10">
        <v>4</v>
      </c>
      <c r="L6" s="10">
        <v>751</v>
      </c>
      <c r="M6" s="11">
        <v>187.75</v>
      </c>
      <c r="N6" s="10">
        <v>13</v>
      </c>
      <c r="O6" s="11">
        <v>200.75</v>
      </c>
    </row>
    <row r="7" spans="1:15" ht="15.75" x14ac:dyDescent="0.3">
      <c r="A7" s="7" t="s">
        <v>22</v>
      </c>
      <c r="B7" s="7" t="s">
        <v>23</v>
      </c>
      <c r="C7" s="8">
        <v>43585</v>
      </c>
      <c r="D7" s="9" t="s">
        <v>19</v>
      </c>
      <c r="E7" s="7">
        <v>193</v>
      </c>
      <c r="F7" s="7">
        <v>191</v>
      </c>
      <c r="G7" s="7">
        <v>188</v>
      </c>
      <c r="H7" s="10"/>
      <c r="I7" s="10"/>
      <c r="J7" s="20"/>
      <c r="K7" s="10">
        <v>3</v>
      </c>
      <c r="L7" s="10">
        <v>572</v>
      </c>
      <c r="M7" s="11">
        <v>190.66666666666666</v>
      </c>
      <c r="N7" s="10">
        <v>5</v>
      </c>
      <c r="O7" s="11">
        <v>195.66666666666666</v>
      </c>
    </row>
    <row r="8" spans="1:15" x14ac:dyDescent="0.3">
      <c r="A8" s="7" t="s">
        <v>22</v>
      </c>
      <c r="B8" s="30" t="s">
        <v>23</v>
      </c>
      <c r="C8" s="31">
        <v>43589</v>
      </c>
      <c r="D8" s="32" t="s">
        <v>101</v>
      </c>
      <c r="E8" s="33">
        <v>188</v>
      </c>
      <c r="F8" s="33">
        <v>185</v>
      </c>
      <c r="G8" s="33">
        <v>185</v>
      </c>
      <c r="H8" s="33">
        <v>189</v>
      </c>
      <c r="I8" s="33"/>
      <c r="J8" s="33"/>
      <c r="K8" s="34">
        <f t="shared" ref="K8" si="0">COUNT(E8:J8)</f>
        <v>4</v>
      </c>
      <c r="L8" s="34">
        <f>SUM(E8:J8)</f>
        <v>747</v>
      </c>
      <c r="M8" s="35">
        <f>SUM(L8/K8)</f>
        <v>186.75</v>
      </c>
      <c r="N8" s="30">
        <v>13</v>
      </c>
      <c r="O8" s="36">
        <f>SUM(M8+N8)</f>
        <v>199.75</v>
      </c>
    </row>
    <row r="9" spans="1:15" ht="15.75" x14ac:dyDescent="0.3">
      <c r="A9" s="7" t="s">
        <v>22</v>
      </c>
      <c r="B9" s="7" t="s">
        <v>23</v>
      </c>
      <c r="C9" s="8">
        <v>43604</v>
      </c>
      <c r="D9" s="9" t="s">
        <v>19</v>
      </c>
      <c r="E9" s="7">
        <v>187</v>
      </c>
      <c r="F9" s="7">
        <v>187</v>
      </c>
      <c r="G9" s="7">
        <v>183</v>
      </c>
      <c r="H9" s="10">
        <v>182</v>
      </c>
      <c r="I9" s="10">
        <v>182</v>
      </c>
      <c r="J9" s="20">
        <v>183</v>
      </c>
      <c r="K9" s="10">
        <v>6</v>
      </c>
      <c r="L9" s="10">
        <v>1104</v>
      </c>
      <c r="M9" s="11">
        <v>184</v>
      </c>
      <c r="N9" s="10">
        <v>30</v>
      </c>
      <c r="O9" s="11">
        <v>214</v>
      </c>
    </row>
    <row r="10" spans="1:15" x14ac:dyDescent="0.3">
      <c r="A10" s="7" t="s">
        <v>22</v>
      </c>
      <c r="B10" s="7" t="s">
        <v>23</v>
      </c>
      <c r="C10" s="8">
        <v>43613</v>
      </c>
      <c r="D10" s="9" t="s">
        <v>19</v>
      </c>
      <c r="E10" s="7">
        <v>175</v>
      </c>
      <c r="F10" s="7">
        <v>187</v>
      </c>
      <c r="G10" s="7">
        <v>180</v>
      </c>
      <c r="H10" s="10"/>
      <c r="I10" s="10"/>
      <c r="J10" s="10"/>
      <c r="K10" s="10">
        <v>3</v>
      </c>
      <c r="L10" s="10">
        <v>542</v>
      </c>
      <c r="M10" s="11">
        <v>180.66666666666666</v>
      </c>
      <c r="N10" s="10">
        <v>11</v>
      </c>
      <c r="O10" s="11">
        <v>191.66666666666666</v>
      </c>
    </row>
    <row r="11" spans="1:15" ht="15.75" x14ac:dyDescent="0.3">
      <c r="A11" s="7" t="s">
        <v>22</v>
      </c>
      <c r="B11" s="7" t="s">
        <v>23</v>
      </c>
      <c r="C11" s="8">
        <v>43617</v>
      </c>
      <c r="D11" s="9" t="s">
        <v>59</v>
      </c>
      <c r="E11" s="7">
        <v>183</v>
      </c>
      <c r="F11" s="7">
        <v>187</v>
      </c>
      <c r="G11" s="7">
        <v>187</v>
      </c>
      <c r="H11" s="10">
        <v>185</v>
      </c>
      <c r="I11" s="10"/>
      <c r="J11" s="20"/>
      <c r="K11" s="10">
        <v>4</v>
      </c>
      <c r="L11" s="10">
        <v>742</v>
      </c>
      <c r="M11" s="11">
        <v>185.5</v>
      </c>
      <c r="N11" s="10">
        <v>13</v>
      </c>
      <c r="O11" s="11">
        <v>198.5</v>
      </c>
    </row>
    <row r="12" spans="1:15" x14ac:dyDescent="0.3">
      <c r="A12" s="7" t="s">
        <v>22</v>
      </c>
      <c r="B12" s="7" t="s">
        <v>23</v>
      </c>
      <c r="C12" s="8">
        <v>43632</v>
      </c>
      <c r="D12" s="9" t="s">
        <v>19</v>
      </c>
      <c r="E12" s="7">
        <v>181</v>
      </c>
      <c r="F12" s="7">
        <v>178</v>
      </c>
      <c r="G12" s="7">
        <v>181</v>
      </c>
      <c r="H12" s="10">
        <v>183</v>
      </c>
      <c r="I12" s="10"/>
      <c r="J12" s="10"/>
      <c r="K12" s="10">
        <v>4</v>
      </c>
      <c r="L12" s="10">
        <v>723</v>
      </c>
      <c r="M12" s="11">
        <v>180.75</v>
      </c>
      <c r="N12" s="10">
        <v>7</v>
      </c>
      <c r="O12" s="11">
        <v>187.75</v>
      </c>
    </row>
    <row r="13" spans="1:15" x14ac:dyDescent="0.3">
      <c r="A13" s="7" t="s">
        <v>22</v>
      </c>
      <c r="B13" s="7" t="s">
        <v>23</v>
      </c>
      <c r="C13" s="8">
        <v>43641</v>
      </c>
      <c r="D13" s="9" t="s">
        <v>19</v>
      </c>
      <c r="E13" s="7">
        <v>189</v>
      </c>
      <c r="F13" s="7">
        <v>184</v>
      </c>
      <c r="G13" s="7">
        <v>190</v>
      </c>
      <c r="H13" s="10"/>
      <c r="I13" s="10"/>
      <c r="J13" s="10"/>
      <c r="K13" s="10">
        <v>3</v>
      </c>
      <c r="L13" s="10">
        <v>563</v>
      </c>
      <c r="M13" s="11">
        <v>187.66666666666666</v>
      </c>
      <c r="N13" s="10">
        <v>11</v>
      </c>
      <c r="O13" s="11">
        <v>198.66666666666666</v>
      </c>
    </row>
    <row r="14" spans="1:15" x14ac:dyDescent="0.3">
      <c r="A14" s="7" t="s">
        <v>22</v>
      </c>
      <c r="B14" s="39" t="s">
        <v>23</v>
      </c>
      <c r="C14" s="31">
        <f>'[8]START TAB'!$D$2</f>
        <v>43652</v>
      </c>
      <c r="D14" s="32" t="str">
        <f>'[8]START TAB'!$B$2</f>
        <v>Belton, SC</v>
      </c>
      <c r="E14" s="40">
        <v>189</v>
      </c>
      <c r="F14" s="40">
        <v>183</v>
      </c>
      <c r="G14" s="54">
        <v>176</v>
      </c>
      <c r="H14" s="40">
        <v>187</v>
      </c>
      <c r="I14" s="40"/>
      <c r="J14" s="40"/>
      <c r="K14" s="34">
        <f>COUNT(E14:J14)</f>
        <v>4</v>
      </c>
      <c r="L14" s="34">
        <f>SUM(E14:J14)</f>
        <v>735</v>
      </c>
      <c r="M14" s="35">
        <f>SUM(L14/K14)</f>
        <v>183.75</v>
      </c>
      <c r="N14" s="39">
        <v>13</v>
      </c>
      <c r="O14" s="36">
        <f>SUM(M14+N14)</f>
        <v>196.75</v>
      </c>
    </row>
    <row r="15" spans="1:15" x14ac:dyDescent="0.3">
      <c r="A15" s="7" t="s">
        <v>22</v>
      </c>
      <c r="B15" s="7" t="s">
        <v>23</v>
      </c>
      <c r="C15" s="8">
        <v>43667</v>
      </c>
      <c r="D15" s="9" t="s">
        <v>19</v>
      </c>
      <c r="E15" s="10">
        <v>191</v>
      </c>
      <c r="F15" s="10">
        <v>188</v>
      </c>
      <c r="G15" s="10">
        <v>184</v>
      </c>
      <c r="H15" s="10">
        <v>190</v>
      </c>
      <c r="I15" s="10"/>
      <c r="J15" s="10"/>
      <c r="K15" s="10">
        <v>4</v>
      </c>
      <c r="L15" s="10">
        <v>753</v>
      </c>
      <c r="M15" s="11">
        <v>188.25</v>
      </c>
      <c r="N15" s="10">
        <v>13</v>
      </c>
      <c r="O15" s="11">
        <v>201.25</v>
      </c>
    </row>
    <row r="16" spans="1:15" ht="15.75" x14ac:dyDescent="0.3">
      <c r="A16" s="7" t="s">
        <v>22</v>
      </c>
      <c r="B16" s="7" t="s">
        <v>23</v>
      </c>
      <c r="C16" s="8">
        <v>43676</v>
      </c>
      <c r="D16" s="9" t="s">
        <v>19</v>
      </c>
      <c r="E16" s="7">
        <v>191</v>
      </c>
      <c r="F16" s="7">
        <v>194</v>
      </c>
      <c r="G16" s="7">
        <v>190</v>
      </c>
      <c r="H16" s="10"/>
      <c r="I16" s="10"/>
      <c r="J16" s="20"/>
      <c r="K16" s="10">
        <v>3</v>
      </c>
      <c r="L16" s="10">
        <v>575</v>
      </c>
      <c r="M16" s="11">
        <v>191.66666666666666</v>
      </c>
      <c r="N16" s="10">
        <v>5</v>
      </c>
      <c r="O16" s="11">
        <v>196.66666666666666</v>
      </c>
    </row>
    <row r="17" spans="1:15" x14ac:dyDescent="0.3">
      <c r="A17" s="7" t="s">
        <v>22</v>
      </c>
      <c r="B17" s="39" t="s">
        <v>23</v>
      </c>
      <c r="C17" s="31">
        <v>43680</v>
      </c>
      <c r="D17" s="32" t="str">
        <f>'[8]START TAB'!$B$2</f>
        <v>Belton, SC</v>
      </c>
      <c r="E17" s="40">
        <v>184</v>
      </c>
      <c r="F17" s="40">
        <v>186</v>
      </c>
      <c r="G17" s="54">
        <v>186</v>
      </c>
      <c r="H17" s="40">
        <v>186</v>
      </c>
      <c r="I17" s="40"/>
      <c r="J17" s="40"/>
      <c r="K17" s="34">
        <f>COUNT(E17:J17)</f>
        <v>4</v>
      </c>
      <c r="L17" s="34">
        <f>SUM(E17:J17)</f>
        <v>742</v>
      </c>
      <c r="M17" s="35">
        <f>SUM(L17/K17)</f>
        <v>185.5</v>
      </c>
      <c r="N17" s="39">
        <v>11</v>
      </c>
      <c r="O17" s="36">
        <f>SUM(M17+N17)</f>
        <v>196.5</v>
      </c>
    </row>
    <row r="18" spans="1:15" ht="15.75" x14ac:dyDescent="0.3">
      <c r="A18" s="73" t="s">
        <v>22</v>
      </c>
      <c r="B18" s="73" t="s">
        <v>23</v>
      </c>
      <c r="C18" s="74">
        <v>43695</v>
      </c>
      <c r="D18" s="75" t="s">
        <v>19</v>
      </c>
      <c r="E18" s="73">
        <v>189</v>
      </c>
      <c r="F18" s="73">
        <v>189</v>
      </c>
      <c r="G18" s="73">
        <v>189</v>
      </c>
      <c r="H18" s="76">
        <v>186</v>
      </c>
      <c r="I18" s="76"/>
      <c r="J18" s="77"/>
      <c r="K18" s="76">
        <v>4</v>
      </c>
      <c r="L18" s="76">
        <v>753</v>
      </c>
      <c r="M18" s="78">
        <v>188.25</v>
      </c>
      <c r="N18" s="76">
        <v>13</v>
      </c>
      <c r="O18" s="78">
        <v>201.25</v>
      </c>
    </row>
    <row r="19" spans="1:15" ht="15.75" x14ac:dyDescent="0.3">
      <c r="A19" s="7" t="s">
        <v>22</v>
      </c>
      <c r="B19" s="7" t="s">
        <v>23</v>
      </c>
      <c r="C19" s="8">
        <v>43704</v>
      </c>
      <c r="D19" s="9" t="s">
        <v>19</v>
      </c>
      <c r="E19" s="7">
        <v>186</v>
      </c>
      <c r="F19" s="7">
        <v>188</v>
      </c>
      <c r="G19" s="7">
        <v>191</v>
      </c>
      <c r="H19" s="10"/>
      <c r="I19" s="10"/>
      <c r="J19" s="20"/>
      <c r="K19" s="10">
        <v>3</v>
      </c>
      <c r="L19" s="10">
        <v>565</v>
      </c>
      <c r="M19" s="11">
        <v>188.33333333333334</v>
      </c>
      <c r="N19" s="10">
        <v>5</v>
      </c>
      <c r="O19" s="11">
        <v>193.33333333333334</v>
      </c>
    </row>
    <row r="20" spans="1:15" ht="15.75" thickBot="1" x14ac:dyDescent="0.35">
      <c r="A20" s="27" t="s">
        <v>22</v>
      </c>
      <c r="B20" s="79" t="s">
        <v>23</v>
      </c>
      <c r="C20" s="80">
        <v>43708</v>
      </c>
      <c r="D20" s="81" t="s">
        <v>97</v>
      </c>
      <c r="E20" s="82">
        <v>193</v>
      </c>
      <c r="F20" s="82">
        <v>190</v>
      </c>
      <c r="G20" s="82">
        <v>190</v>
      </c>
      <c r="H20" s="82">
        <v>185</v>
      </c>
      <c r="I20" s="82">
        <v>185</v>
      </c>
      <c r="J20" s="82">
        <v>181</v>
      </c>
      <c r="K20" s="83">
        <f>COUNT(E20:J20)</f>
        <v>6</v>
      </c>
      <c r="L20" s="83">
        <f>SUM(E20:J20)</f>
        <v>1124</v>
      </c>
      <c r="M20" s="84">
        <f>SUM(L20/K20)</f>
        <v>187.33333333333334</v>
      </c>
      <c r="N20" s="79">
        <v>6</v>
      </c>
      <c r="O20" s="85">
        <f>SUM(M20+N20)</f>
        <v>193.33333333333334</v>
      </c>
    </row>
    <row r="21" spans="1:15" ht="15.75" thickBot="1" x14ac:dyDescent="0.35">
      <c r="A21" s="86" t="s">
        <v>110</v>
      </c>
      <c r="B21" s="87" t="s">
        <v>23</v>
      </c>
      <c r="C21" s="88">
        <v>43715</v>
      </c>
      <c r="D21" s="89" t="str">
        <f>'[8]START TAB'!$B$2</f>
        <v>Belton, SC</v>
      </c>
      <c r="E21" s="90">
        <v>189</v>
      </c>
      <c r="F21" s="90">
        <v>191</v>
      </c>
      <c r="G21" s="91">
        <v>189</v>
      </c>
      <c r="H21" s="90">
        <v>176</v>
      </c>
      <c r="I21" s="90"/>
      <c r="J21" s="90"/>
      <c r="K21" s="92">
        <f>COUNT(E21:J21)</f>
        <v>4</v>
      </c>
      <c r="L21" s="92">
        <f>SUM(E21:J21)</f>
        <v>745</v>
      </c>
      <c r="M21" s="93">
        <f>SUM(L21/K21)</f>
        <v>186.25</v>
      </c>
      <c r="N21" s="87">
        <v>11</v>
      </c>
      <c r="O21" s="94">
        <f>SUM(M21+N21)</f>
        <v>197.25</v>
      </c>
    </row>
    <row r="22" spans="1:15" ht="15.75" thickBot="1" x14ac:dyDescent="0.35">
      <c r="A22" s="12" t="s">
        <v>22</v>
      </c>
      <c r="B22" s="12" t="s">
        <v>23</v>
      </c>
      <c r="C22" s="13">
        <v>43723</v>
      </c>
      <c r="D22" s="14" t="s">
        <v>19</v>
      </c>
      <c r="E22" s="100">
        <v>191</v>
      </c>
      <c r="F22" s="100">
        <v>193</v>
      </c>
      <c r="G22" s="100">
        <v>190</v>
      </c>
      <c r="H22" s="101">
        <v>187</v>
      </c>
      <c r="I22" s="101">
        <v>187</v>
      </c>
      <c r="J22" s="101">
        <v>191</v>
      </c>
      <c r="K22" s="15">
        <v>6</v>
      </c>
      <c r="L22" s="15">
        <v>1139</v>
      </c>
      <c r="M22" s="16">
        <v>189.83333333333334</v>
      </c>
      <c r="N22" s="15">
        <v>34</v>
      </c>
      <c r="O22" s="16">
        <v>223.83333333333334</v>
      </c>
    </row>
    <row r="23" spans="1:15" ht="15.75" x14ac:dyDescent="0.3">
      <c r="A23" s="7" t="s">
        <v>22</v>
      </c>
      <c r="B23" s="7" t="s">
        <v>23</v>
      </c>
      <c r="C23" s="8">
        <v>43732</v>
      </c>
      <c r="D23" s="9" t="s">
        <v>19</v>
      </c>
      <c r="E23" s="7">
        <v>190</v>
      </c>
      <c r="F23" s="7">
        <v>186</v>
      </c>
      <c r="G23" s="7">
        <v>190</v>
      </c>
      <c r="H23" s="10"/>
      <c r="I23" s="10"/>
      <c r="J23" s="20"/>
      <c r="K23" s="10">
        <v>3</v>
      </c>
      <c r="L23" s="10">
        <v>566</v>
      </c>
      <c r="M23" s="11">
        <v>188.66666666666666</v>
      </c>
      <c r="N23" s="10">
        <v>5</v>
      </c>
      <c r="O23" s="11">
        <v>193.66666666666666</v>
      </c>
    </row>
    <row r="24" spans="1:15" ht="16.5" thickBot="1" x14ac:dyDescent="0.35">
      <c r="A24" s="7" t="s">
        <v>22</v>
      </c>
      <c r="B24" s="7" t="s">
        <v>23</v>
      </c>
      <c r="C24" s="8">
        <v>43758</v>
      </c>
      <c r="D24" s="9" t="s">
        <v>19</v>
      </c>
      <c r="E24" s="7">
        <v>184</v>
      </c>
      <c r="F24" s="7">
        <v>183</v>
      </c>
      <c r="G24" s="7">
        <v>190</v>
      </c>
      <c r="H24" s="10">
        <v>186</v>
      </c>
      <c r="I24" s="10"/>
      <c r="J24" s="20"/>
      <c r="K24" s="10">
        <v>4</v>
      </c>
      <c r="L24" s="10">
        <v>743</v>
      </c>
      <c r="M24" s="11">
        <v>185.75</v>
      </c>
      <c r="N24" s="10">
        <v>13</v>
      </c>
      <c r="O24" s="11">
        <v>198.75</v>
      </c>
    </row>
    <row r="25" spans="1:15" ht="16.5" thickBot="1" x14ac:dyDescent="0.35">
      <c r="A25" s="12" t="s">
        <v>22</v>
      </c>
      <c r="B25" s="12" t="s">
        <v>23</v>
      </c>
      <c r="C25" s="13">
        <v>43786</v>
      </c>
      <c r="D25" s="14" t="s">
        <v>19</v>
      </c>
      <c r="E25" s="100">
        <v>187</v>
      </c>
      <c r="F25" s="100">
        <v>196</v>
      </c>
      <c r="G25" s="100">
        <v>193</v>
      </c>
      <c r="H25" s="101">
        <v>190</v>
      </c>
      <c r="I25" s="15"/>
      <c r="J25" s="95"/>
      <c r="K25" s="15">
        <v>4</v>
      </c>
      <c r="L25" s="15">
        <v>766</v>
      </c>
      <c r="M25" s="16">
        <v>191.5</v>
      </c>
      <c r="N25" s="15">
        <v>5</v>
      </c>
      <c r="O25" s="16">
        <v>196.5</v>
      </c>
    </row>
    <row r="26" spans="1:15" ht="15.75" x14ac:dyDescent="0.3">
      <c r="A26" s="53"/>
      <c r="B26" s="53"/>
      <c r="C26" s="55"/>
      <c r="D26" s="56"/>
      <c r="E26" s="53"/>
      <c r="F26" s="53"/>
      <c r="G26" s="53"/>
      <c r="H26" s="57"/>
      <c r="I26" s="57"/>
      <c r="J26" s="58"/>
      <c r="K26" s="57"/>
      <c r="L26" s="57"/>
      <c r="M26" s="59"/>
      <c r="N26" s="57"/>
      <c r="O26" s="59"/>
    </row>
    <row r="27" spans="1:15" x14ac:dyDescent="0.3">
      <c r="K27" s="3">
        <f>SUM(K2:K26)</f>
        <v>95</v>
      </c>
      <c r="L27" s="3">
        <f>SUM(L2:L26)</f>
        <v>17678</v>
      </c>
      <c r="M27" s="1">
        <f>SUM(L27/K27)</f>
        <v>186.08421052631579</v>
      </c>
      <c r="N27" s="3">
        <f>SUM(N2:N26)</f>
        <v>271</v>
      </c>
      <c r="O27" s="1">
        <f>SUM(M27+N27)</f>
        <v>457.08421052631581</v>
      </c>
    </row>
  </sheetData>
  <protectedRanges>
    <protectedRange algorithmName="SHA-512" hashValue="FG7sbUW81RLTrqZOgRQY3WT58Fmv2wpczdNtHSivDYpua2f0csBbi4PHtU2Z8RiB+M2w+jl67Do94rJCq0Ck5Q==" saltValue="84WXeaapoYvzxj0ZBNU3eQ==" spinCount="100000" sqref="O8:O13 L8:M13" name="Range1"/>
    <protectedRange algorithmName="SHA-512" hashValue="FG7sbUW81RLTrqZOgRQY3WT58Fmv2wpczdNtHSivDYpua2f0csBbi4PHtU2Z8RiB+M2w+jl67Do94rJCq0Ck5Q==" saltValue="84WXeaapoYvzxj0ZBNU3eQ==" spinCount="100000" sqref="L20:M20 O20" name="Range1_1"/>
  </protectedRanges>
  <conditionalFormatting sqref="E1">
    <cfRule type="top10" priority="341" bottom="1" rank="1"/>
    <cfRule type="top10" dxfId="1061" priority="342" rank="1"/>
  </conditionalFormatting>
  <conditionalFormatting sqref="F1">
    <cfRule type="top10" priority="339" bottom="1" rank="1"/>
    <cfRule type="top10" dxfId="1060" priority="340" rank="1"/>
  </conditionalFormatting>
  <conditionalFormatting sqref="G1">
    <cfRule type="top10" priority="337" bottom="1" rank="1"/>
    <cfRule type="top10" dxfId="1059" priority="338" rank="1"/>
  </conditionalFormatting>
  <conditionalFormatting sqref="H1">
    <cfRule type="top10" priority="335" bottom="1" rank="1"/>
    <cfRule type="top10" dxfId="1058" priority="336" rank="1"/>
  </conditionalFormatting>
  <conditionalFormatting sqref="I1">
    <cfRule type="top10" priority="333" bottom="1" rank="1"/>
    <cfRule type="top10" dxfId="1057" priority="334" rank="1"/>
  </conditionalFormatting>
  <conditionalFormatting sqref="J1">
    <cfRule type="top10" priority="331" bottom="1" rank="1"/>
    <cfRule type="top10" dxfId="1056" priority="332" rank="1"/>
  </conditionalFormatting>
  <conditionalFormatting sqref="E2">
    <cfRule type="top10" priority="257" bottom="1" rank="1"/>
    <cfRule type="top10" dxfId="1055" priority="258" rank="1"/>
  </conditionalFormatting>
  <conditionalFormatting sqref="F2">
    <cfRule type="top10" priority="255" bottom="1" rank="1"/>
    <cfRule type="top10" dxfId="1054" priority="256" rank="1"/>
  </conditionalFormatting>
  <conditionalFormatting sqref="G2">
    <cfRule type="top10" priority="253" bottom="1" rank="1"/>
    <cfRule type="top10" dxfId="1053" priority="254" rank="1"/>
  </conditionalFormatting>
  <conditionalFormatting sqref="H2">
    <cfRule type="top10" priority="251" bottom="1" rank="1"/>
    <cfRule type="top10" dxfId="1052" priority="252" rank="1"/>
  </conditionalFormatting>
  <conditionalFormatting sqref="I2">
    <cfRule type="top10" priority="249" bottom="1" rank="1"/>
    <cfRule type="top10" dxfId="1051" priority="250" rank="1"/>
  </conditionalFormatting>
  <conditionalFormatting sqref="J2">
    <cfRule type="top10" priority="247" bottom="1" rank="1"/>
    <cfRule type="top10" dxfId="1050" priority="248" rank="1"/>
  </conditionalFormatting>
  <conditionalFormatting sqref="E3">
    <cfRule type="top10" priority="245" bottom="1" rank="1"/>
    <cfRule type="top10" dxfId="1049" priority="246" rank="1"/>
  </conditionalFormatting>
  <conditionalFormatting sqref="F3">
    <cfRule type="top10" priority="243" bottom="1" rank="1"/>
    <cfRule type="top10" dxfId="1048" priority="244" rank="1"/>
  </conditionalFormatting>
  <conditionalFormatting sqref="G3">
    <cfRule type="top10" priority="241" bottom="1" rank="1"/>
    <cfRule type="top10" dxfId="1047" priority="242" rank="1"/>
  </conditionalFormatting>
  <conditionalFormatting sqref="H3">
    <cfRule type="top10" priority="239" bottom="1" rank="1"/>
    <cfRule type="top10" dxfId="1046" priority="240" rank="1"/>
  </conditionalFormatting>
  <conditionalFormatting sqref="I3">
    <cfRule type="top10" priority="237" bottom="1" rank="1"/>
    <cfRule type="top10" dxfId="1045" priority="238" rank="1"/>
  </conditionalFormatting>
  <conditionalFormatting sqref="J3">
    <cfRule type="top10" priority="235" bottom="1" rank="1"/>
    <cfRule type="top10" dxfId="1044" priority="236" rank="1"/>
  </conditionalFormatting>
  <conditionalFormatting sqref="E4">
    <cfRule type="top10" priority="233" bottom="1" rank="1"/>
    <cfRule type="top10" dxfId="1043" priority="234" rank="1"/>
  </conditionalFormatting>
  <conditionalFormatting sqref="F4">
    <cfRule type="top10" priority="231" bottom="1" rank="1"/>
    <cfRule type="top10" dxfId="1042" priority="232" rank="1"/>
  </conditionalFormatting>
  <conditionalFormatting sqref="G4">
    <cfRule type="top10" priority="229" bottom="1" rank="1"/>
    <cfRule type="top10" dxfId="1041" priority="230" rank="1"/>
  </conditionalFormatting>
  <conditionalFormatting sqref="H4">
    <cfRule type="top10" priority="227" bottom="1" rank="1"/>
    <cfRule type="top10" dxfId="1040" priority="228" rank="1"/>
  </conditionalFormatting>
  <conditionalFormatting sqref="I4">
    <cfRule type="top10" priority="225" bottom="1" rank="1"/>
    <cfRule type="top10" dxfId="1039" priority="226" rank="1"/>
  </conditionalFormatting>
  <conditionalFormatting sqref="J4">
    <cfRule type="top10" priority="223" bottom="1" rank="1"/>
    <cfRule type="top10" dxfId="1038" priority="224" rank="1"/>
  </conditionalFormatting>
  <conditionalFormatting sqref="E5">
    <cfRule type="top10" priority="221" bottom="1" rank="1"/>
    <cfRule type="top10" dxfId="1037" priority="222" rank="1"/>
  </conditionalFormatting>
  <conditionalFormatting sqref="F5">
    <cfRule type="top10" priority="219" bottom="1" rank="1"/>
    <cfRule type="top10" dxfId="1036" priority="220" rank="1"/>
  </conditionalFormatting>
  <conditionalFormatting sqref="G5">
    <cfRule type="top10" priority="217" bottom="1" rank="1"/>
    <cfRule type="top10" dxfId="1035" priority="218" rank="1"/>
  </conditionalFormatting>
  <conditionalFormatting sqref="H5">
    <cfRule type="top10" priority="215" bottom="1" rank="1"/>
    <cfRule type="top10" dxfId="1034" priority="216" rank="1"/>
  </conditionalFormatting>
  <conditionalFormatting sqref="I5">
    <cfRule type="top10" priority="213" bottom="1" rank="1"/>
    <cfRule type="top10" dxfId="1033" priority="214" rank="1"/>
  </conditionalFormatting>
  <conditionalFormatting sqref="J5">
    <cfRule type="top10" priority="211" bottom="1" rank="1"/>
    <cfRule type="top10" dxfId="1032" priority="212" rank="1"/>
  </conditionalFormatting>
  <conditionalFormatting sqref="E6">
    <cfRule type="top10" priority="209" bottom="1" rank="1"/>
    <cfRule type="top10" dxfId="1031" priority="210" rank="1"/>
  </conditionalFormatting>
  <conditionalFormatting sqref="F6">
    <cfRule type="top10" priority="207" bottom="1" rank="1"/>
    <cfRule type="top10" dxfId="1030" priority="208" rank="1"/>
  </conditionalFormatting>
  <conditionalFormatting sqref="G6">
    <cfRule type="top10" priority="205" bottom="1" rank="1"/>
    <cfRule type="top10" dxfId="1029" priority="206" rank="1"/>
  </conditionalFormatting>
  <conditionalFormatting sqref="H6">
    <cfRule type="top10" priority="203" bottom="1" rank="1"/>
    <cfRule type="top10" dxfId="1028" priority="204" rank="1"/>
  </conditionalFormatting>
  <conditionalFormatting sqref="I6">
    <cfRule type="top10" priority="201" bottom="1" rank="1"/>
    <cfRule type="top10" dxfId="1027" priority="202" rank="1"/>
  </conditionalFormatting>
  <conditionalFormatting sqref="J6">
    <cfRule type="top10" priority="199" bottom="1" rank="1"/>
    <cfRule type="top10" dxfId="1026" priority="200" rank="1"/>
  </conditionalFormatting>
  <conditionalFormatting sqref="E7">
    <cfRule type="top10" priority="197" bottom="1" rank="1"/>
    <cfRule type="top10" dxfId="1025" priority="198" rank="1"/>
  </conditionalFormatting>
  <conditionalFormatting sqref="F7">
    <cfRule type="top10" priority="195" bottom="1" rank="1"/>
    <cfRule type="top10" dxfId="1024" priority="196" rank="1"/>
  </conditionalFormatting>
  <conditionalFormatting sqref="G7">
    <cfRule type="top10" priority="193" bottom="1" rank="1"/>
    <cfRule type="top10" dxfId="1023" priority="194" rank="1"/>
  </conditionalFormatting>
  <conditionalFormatting sqref="H7">
    <cfRule type="top10" priority="191" bottom="1" rank="1"/>
    <cfRule type="top10" dxfId="1022" priority="192" rank="1"/>
  </conditionalFormatting>
  <conditionalFormatting sqref="I7">
    <cfRule type="top10" priority="189" bottom="1" rank="1"/>
    <cfRule type="top10" dxfId="1021" priority="190" rank="1"/>
  </conditionalFormatting>
  <conditionalFormatting sqref="J7">
    <cfRule type="top10" priority="187" bottom="1" rank="1"/>
    <cfRule type="top10" dxfId="1020" priority="188" rank="1"/>
  </conditionalFormatting>
  <conditionalFormatting sqref="E8">
    <cfRule type="top10" dxfId="1019" priority="186" rank="1"/>
  </conditionalFormatting>
  <conditionalFormatting sqref="F8">
    <cfRule type="top10" dxfId="1018" priority="185" rank="1"/>
  </conditionalFormatting>
  <conditionalFormatting sqref="G8">
    <cfRule type="top10" dxfId="1017" priority="184" rank="1"/>
  </conditionalFormatting>
  <conditionalFormatting sqref="H8">
    <cfRule type="top10" dxfId="1016" priority="183" rank="1"/>
  </conditionalFormatting>
  <conditionalFormatting sqref="I8">
    <cfRule type="top10" dxfId="1015" priority="182" rank="1"/>
  </conditionalFormatting>
  <conditionalFormatting sqref="J8">
    <cfRule type="top10" dxfId="1014" priority="181" rank="1"/>
  </conditionalFormatting>
  <conditionalFormatting sqref="E9">
    <cfRule type="top10" priority="179" bottom="1" rank="1"/>
    <cfRule type="top10" dxfId="1013" priority="180" rank="1"/>
  </conditionalFormatting>
  <conditionalFormatting sqref="F9">
    <cfRule type="top10" priority="177" bottom="1" rank="1"/>
    <cfRule type="top10" dxfId="1012" priority="178" rank="1"/>
  </conditionalFormatting>
  <conditionalFormatting sqref="G9">
    <cfRule type="top10" priority="175" bottom="1" rank="1"/>
    <cfRule type="top10" dxfId="1011" priority="176" rank="1"/>
  </conditionalFormatting>
  <conditionalFormatting sqref="H9">
    <cfRule type="top10" priority="173" bottom="1" rank="1"/>
    <cfRule type="top10" dxfId="1010" priority="174" rank="1"/>
  </conditionalFormatting>
  <conditionalFormatting sqref="I9">
    <cfRule type="top10" priority="171" bottom="1" rank="1"/>
    <cfRule type="top10" dxfId="1009" priority="172" rank="1"/>
  </conditionalFormatting>
  <conditionalFormatting sqref="J9">
    <cfRule type="top10" priority="169" bottom="1" rank="1"/>
    <cfRule type="top10" dxfId="1008" priority="170" rank="1"/>
  </conditionalFormatting>
  <conditionalFormatting sqref="E10">
    <cfRule type="top10" priority="167" bottom="1" rank="1"/>
    <cfRule type="top10" dxfId="1007" priority="168" rank="1"/>
  </conditionalFormatting>
  <conditionalFormatting sqref="F10">
    <cfRule type="top10" priority="165" bottom="1" rank="1"/>
    <cfRule type="top10" dxfId="1006" priority="166" rank="1"/>
  </conditionalFormatting>
  <conditionalFormatting sqref="G10">
    <cfRule type="top10" priority="163" bottom="1" rank="1"/>
    <cfRule type="top10" dxfId="1005" priority="164" rank="1"/>
  </conditionalFormatting>
  <conditionalFormatting sqref="H10">
    <cfRule type="top10" priority="161" bottom="1" rank="1"/>
    <cfRule type="top10" dxfId="1004" priority="162" rank="1"/>
  </conditionalFormatting>
  <conditionalFormatting sqref="I10">
    <cfRule type="top10" priority="159" bottom="1" rank="1"/>
    <cfRule type="top10" dxfId="1003" priority="160" rank="1"/>
  </conditionalFormatting>
  <conditionalFormatting sqref="J10">
    <cfRule type="top10" priority="157" bottom="1" rank="1"/>
    <cfRule type="top10" dxfId="1002" priority="158" rank="1"/>
  </conditionalFormatting>
  <conditionalFormatting sqref="E11">
    <cfRule type="top10" priority="155" bottom="1" rank="1"/>
    <cfRule type="top10" dxfId="1001" priority="156" rank="1"/>
  </conditionalFormatting>
  <conditionalFormatting sqref="F11">
    <cfRule type="top10" priority="153" bottom="1" rank="1"/>
    <cfRule type="top10" dxfId="1000" priority="154" rank="1"/>
  </conditionalFormatting>
  <conditionalFormatting sqref="G11">
    <cfRule type="top10" priority="151" bottom="1" rank="1"/>
    <cfRule type="top10" dxfId="999" priority="152" rank="1"/>
  </conditionalFormatting>
  <conditionalFormatting sqref="H11">
    <cfRule type="top10" priority="149" bottom="1" rank="1"/>
    <cfRule type="top10" dxfId="998" priority="150" rank="1"/>
  </conditionalFormatting>
  <conditionalFormatting sqref="I11">
    <cfRule type="top10" priority="147" bottom="1" rank="1"/>
    <cfRule type="top10" dxfId="997" priority="148" rank="1"/>
  </conditionalFormatting>
  <conditionalFormatting sqref="J11">
    <cfRule type="top10" priority="145" bottom="1" rank="1"/>
    <cfRule type="top10" dxfId="996" priority="146" rank="1"/>
  </conditionalFormatting>
  <conditionalFormatting sqref="E12">
    <cfRule type="top10" priority="143" bottom="1" rank="1"/>
    <cfRule type="top10" dxfId="995" priority="144" rank="1"/>
  </conditionalFormatting>
  <conditionalFormatting sqref="F12">
    <cfRule type="top10" priority="141" bottom="1" rank="1"/>
    <cfRule type="top10" dxfId="994" priority="142" rank="1"/>
  </conditionalFormatting>
  <conditionalFormatting sqref="G12">
    <cfRule type="top10" priority="139" bottom="1" rank="1"/>
    <cfRule type="top10" dxfId="993" priority="140" rank="1"/>
  </conditionalFormatting>
  <conditionalFormatting sqref="H12">
    <cfRule type="top10" priority="137" bottom="1" rank="1"/>
    <cfRule type="top10" dxfId="992" priority="138" rank="1"/>
  </conditionalFormatting>
  <conditionalFormatting sqref="I12">
    <cfRule type="top10" priority="135" bottom="1" rank="1"/>
    <cfRule type="top10" dxfId="991" priority="136" rank="1"/>
  </conditionalFormatting>
  <conditionalFormatting sqref="J12">
    <cfRule type="top10" priority="133" bottom="1" rank="1"/>
    <cfRule type="top10" dxfId="990" priority="134" rank="1"/>
  </conditionalFormatting>
  <conditionalFormatting sqref="E13">
    <cfRule type="top10" priority="131" bottom="1" rank="1"/>
    <cfRule type="top10" dxfId="989" priority="132" rank="1"/>
  </conditionalFormatting>
  <conditionalFormatting sqref="F13">
    <cfRule type="top10" priority="129" bottom="1" rank="1"/>
    <cfRule type="top10" dxfId="988" priority="130" rank="1"/>
  </conditionalFormatting>
  <conditionalFormatting sqref="G13">
    <cfRule type="top10" priority="127" bottom="1" rank="1"/>
    <cfRule type="top10" dxfId="987" priority="128" rank="1"/>
  </conditionalFormatting>
  <conditionalFormatting sqref="H13">
    <cfRule type="top10" priority="125" bottom="1" rank="1"/>
    <cfRule type="top10" dxfId="986" priority="126" rank="1"/>
  </conditionalFormatting>
  <conditionalFormatting sqref="I13">
    <cfRule type="top10" priority="123" bottom="1" rank="1"/>
    <cfRule type="top10" dxfId="985" priority="124" rank="1"/>
  </conditionalFormatting>
  <conditionalFormatting sqref="J13">
    <cfRule type="top10" priority="121" bottom="1" rank="1"/>
    <cfRule type="top10" dxfId="984" priority="122" rank="1"/>
  </conditionalFormatting>
  <conditionalFormatting sqref="E14">
    <cfRule type="top10" dxfId="983" priority="120" rank="1"/>
  </conditionalFormatting>
  <conditionalFormatting sqref="F14">
    <cfRule type="top10" dxfId="982" priority="119" rank="1"/>
  </conditionalFormatting>
  <conditionalFormatting sqref="G14">
    <cfRule type="top10" dxfId="981" priority="118" rank="1"/>
  </conditionalFormatting>
  <conditionalFormatting sqref="H14">
    <cfRule type="top10" dxfId="980" priority="117" rank="1"/>
  </conditionalFormatting>
  <conditionalFormatting sqref="I14">
    <cfRule type="top10" dxfId="979" priority="116" rank="1"/>
  </conditionalFormatting>
  <conditionalFormatting sqref="J14">
    <cfRule type="top10" dxfId="978" priority="115" rank="1"/>
  </conditionalFormatting>
  <conditionalFormatting sqref="E15">
    <cfRule type="top10" priority="113" bottom="1" rank="1"/>
    <cfRule type="top10" dxfId="977" priority="114" rank="1"/>
  </conditionalFormatting>
  <conditionalFormatting sqref="F15">
    <cfRule type="top10" priority="111" bottom="1" rank="1"/>
    <cfRule type="top10" dxfId="976" priority="112" rank="1"/>
  </conditionalFormatting>
  <conditionalFormatting sqref="G15">
    <cfRule type="top10" priority="109" bottom="1" rank="1"/>
    <cfRule type="top10" dxfId="975" priority="110" rank="1"/>
  </conditionalFormatting>
  <conditionalFormatting sqref="H15">
    <cfRule type="top10" priority="107" bottom="1" rank="1"/>
    <cfRule type="top10" dxfId="974" priority="108" rank="1"/>
  </conditionalFormatting>
  <conditionalFormatting sqref="I15">
    <cfRule type="top10" priority="105" bottom="1" rank="1"/>
    <cfRule type="top10" dxfId="973" priority="106" rank="1"/>
  </conditionalFormatting>
  <conditionalFormatting sqref="J15">
    <cfRule type="top10" priority="103" bottom="1" rank="1"/>
    <cfRule type="top10" dxfId="972" priority="104" rank="1"/>
  </conditionalFormatting>
  <conditionalFormatting sqref="E17">
    <cfRule type="top10" dxfId="971" priority="85" rank="1"/>
  </conditionalFormatting>
  <conditionalFormatting sqref="F17">
    <cfRule type="top10" dxfId="970" priority="86" rank="1"/>
  </conditionalFormatting>
  <conditionalFormatting sqref="G17">
    <cfRule type="top10" dxfId="969" priority="87" rank="1"/>
  </conditionalFormatting>
  <conditionalFormatting sqref="H17">
    <cfRule type="top10" dxfId="968" priority="88" rank="1"/>
  </conditionalFormatting>
  <conditionalFormatting sqref="I17">
    <cfRule type="top10" dxfId="967" priority="89" rank="1"/>
  </conditionalFormatting>
  <conditionalFormatting sqref="J17">
    <cfRule type="top10" dxfId="966" priority="90" rank="1"/>
  </conditionalFormatting>
  <conditionalFormatting sqref="E26 E16">
    <cfRule type="top10" priority="343" bottom="1" rank="1"/>
    <cfRule type="top10" dxfId="965" priority="344" rank="1"/>
  </conditionalFormatting>
  <conditionalFormatting sqref="F26 F16">
    <cfRule type="top10" priority="347" bottom="1" rank="1"/>
    <cfRule type="top10" dxfId="964" priority="348" rank="1"/>
  </conditionalFormatting>
  <conditionalFormatting sqref="G26 G16">
    <cfRule type="top10" priority="351" bottom="1" rank="1"/>
    <cfRule type="top10" dxfId="963" priority="352" rank="1"/>
  </conditionalFormatting>
  <conditionalFormatting sqref="H26 H16">
    <cfRule type="top10" priority="355" bottom="1" rank="1"/>
    <cfRule type="top10" dxfId="962" priority="356" rank="1"/>
  </conditionalFormatting>
  <conditionalFormatting sqref="I26 I16">
    <cfRule type="top10" priority="359" bottom="1" rank="1"/>
    <cfRule type="top10" dxfId="961" priority="360" rank="1"/>
  </conditionalFormatting>
  <conditionalFormatting sqref="J26 J16">
    <cfRule type="top10" priority="363" bottom="1" rank="1"/>
    <cfRule type="top10" dxfId="960" priority="364" rank="1"/>
  </conditionalFormatting>
  <conditionalFormatting sqref="E18">
    <cfRule type="top10" priority="83" bottom="1" rank="1"/>
    <cfRule type="top10" dxfId="959" priority="84" rank="1"/>
  </conditionalFormatting>
  <conditionalFormatting sqref="F18">
    <cfRule type="top10" priority="81" bottom="1" rank="1"/>
    <cfRule type="top10" dxfId="958" priority="82" rank="1"/>
  </conditionalFormatting>
  <conditionalFormatting sqref="G18">
    <cfRule type="top10" priority="79" bottom="1" rank="1"/>
    <cfRule type="top10" dxfId="957" priority="80" rank="1"/>
  </conditionalFormatting>
  <conditionalFormatting sqref="H18">
    <cfRule type="top10" priority="77" bottom="1" rank="1"/>
    <cfRule type="top10" dxfId="956" priority="78" rank="1"/>
  </conditionalFormatting>
  <conditionalFormatting sqref="I18">
    <cfRule type="top10" priority="75" bottom="1" rank="1"/>
    <cfRule type="top10" dxfId="955" priority="76" rank="1"/>
  </conditionalFormatting>
  <conditionalFormatting sqref="J18">
    <cfRule type="top10" priority="73" bottom="1" rank="1"/>
    <cfRule type="top10" dxfId="954" priority="74" rank="1"/>
  </conditionalFormatting>
  <conditionalFormatting sqref="E20">
    <cfRule type="top10" dxfId="953" priority="72" rank="1"/>
  </conditionalFormatting>
  <conditionalFormatting sqref="F20">
    <cfRule type="top10" dxfId="952" priority="71" rank="1"/>
  </conditionalFormatting>
  <conditionalFormatting sqref="G20">
    <cfRule type="top10" dxfId="951" priority="70" rank="1"/>
  </conditionalFormatting>
  <conditionalFormatting sqref="H20">
    <cfRule type="top10" dxfId="950" priority="69" rank="1"/>
  </conditionalFormatting>
  <conditionalFormatting sqref="I20">
    <cfRule type="top10" dxfId="949" priority="68" rank="1"/>
  </conditionalFormatting>
  <conditionalFormatting sqref="J20">
    <cfRule type="top10" dxfId="948" priority="67" rank="1"/>
  </conditionalFormatting>
  <conditionalFormatting sqref="E19">
    <cfRule type="top10" priority="65" bottom="1" rank="1"/>
    <cfRule type="top10" dxfId="947" priority="66" rank="1"/>
  </conditionalFormatting>
  <conditionalFormatting sqref="F19">
    <cfRule type="top10" priority="63" bottom="1" rank="1"/>
    <cfRule type="top10" dxfId="946" priority="64" rank="1"/>
  </conditionalFormatting>
  <conditionalFormatting sqref="G19">
    <cfRule type="top10" priority="61" bottom="1" rank="1"/>
    <cfRule type="top10" dxfId="945" priority="62" rank="1"/>
  </conditionalFormatting>
  <conditionalFormatting sqref="H19">
    <cfRule type="top10" priority="59" bottom="1" rank="1"/>
    <cfRule type="top10" dxfId="944" priority="60" rank="1"/>
  </conditionalFormatting>
  <conditionalFormatting sqref="I19">
    <cfRule type="top10" priority="57" bottom="1" rank="1"/>
    <cfRule type="top10" dxfId="943" priority="58" rank="1"/>
  </conditionalFormatting>
  <conditionalFormatting sqref="J19">
    <cfRule type="top10" priority="55" bottom="1" rank="1"/>
    <cfRule type="top10" dxfId="942" priority="56" rank="1"/>
  </conditionalFormatting>
  <conditionalFormatting sqref="E21">
    <cfRule type="top10" dxfId="941" priority="49" rank="1"/>
  </conditionalFormatting>
  <conditionalFormatting sqref="F21">
    <cfRule type="top10" dxfId="940" priority="50" rank="1"/>
  </conditionalFormatting>
  <conditionalFormatting sqref="G21">
    <cfRule type="top10" dxfId="939" priority="51" rank="1"/>
  </conditionalFormatting>
  <conditionalFormatting sqref="H21">
    <cfRule type="top10" dxfId="938" priority="52" rank="1"/>
  </conditionalFormatting>
  <conditionalFormatting sqref="I21">
    <cfRule type="top10" dxfId="937" priority="53" rank="1"/>
  </conditionalFormatting>
  <conditionalFormatting sqref="J21">
    <cfRule type="top10" dxfId="936" priority="54" rank="1"/>
  </conditionalFormatting>
  <conditionalFormatting sqref="E22">
    <cfRule type="top10" priority="47" bottom="1" rank="1"/>
    <cfRule type="top10" dxfId="935" priority="48" rank="1"/>
  </conditionalFormatting>
  <conditionalFormatting sqref="F22">
    <cfRule type="top10" priority="45" bottom="1" rank="1"/>
    <cfRule type="top10" dxfId="934" priority="46" rank="1"/>
  </conditionalFormatting>
  <conditionalFormatting sqref="G22">
    <cfRule type="top10" priority="43" bottom="1" rank="1"/>
    <cfRule type="top10" dxfId="933" priority="44" rank="1"/>
  </conditionalFormatting>
  <conditionalFormatting sqref="H22">
    <cfRule type="top10" priority="41" bottom="1" rank="1"/>
    <cfRule type="top10" dxfId="932" priority="42" rank="1"/>
  </conditionalFormatting>
  <conditionalFormatting sqref="I22">
    <cfRule type="top10" priority="39" bottom="1" rank="1"/>
    <cfRule type="top10" dxfId="931" priority="40" rank="1"/>
  </conditionalFormatting>
  <conditionalFormatting sqref="J22">
    <cfRule type="top10" priority="37" bottom="1" rank="1"/>
    <cfRule type="top10" dxfId="930" priority="38" rank="1"/>
  </conditionalFormatting>
  <conditionalFormatting sqref="E23">
    <cfRule type="top10" priority="35" bottom="1" rank="1"/>
    <cfRule type="top10" dxfId="929" priority="36" rank="1"/>
  </conditionalFormatting>
  <conditionalFormatting sqref="F23">
    <cfRule type="top10" priority="33" bottom="1" rank="1"/>
    <cfRule type="top10" dxfId="928" priority="34" rank="1"/>
  </conditionalFormatting>
  <conditionalFormatting sqref="G23">
    <cfRule type="top10" priority="31" bottom="1" rank="1"/>
    <cfRule type="top10" dxfId="927" priority="32" rank="1"/>
  </conditionalFormatting>
  <conditionalFormatting sqref="H23">
    <cfRule type="top10" priority="29" bottom="1" rank="1"/>
    <cfRule type="top10" dxfId="926" priority="30" rank="1"/>
  </conditionalFormatting>
  <conditionalFormatting sqref="I23">
    <cfRule type="top10" priority="27" bottom="1" rank="1"/>
    <cfRule type="top10" dxfId="925" priority="28" rank="1"/>
  </conditionalFormatting>
  <conditionalFormatting sqref="J23">
    <cfRule type="top10" priority="25" bottom="1" rank="1"/>
    <cfRule type="top10" dxfId="924" priority="26" rank="1"/>
  </conditionalFormatting>
  <conditionalFormatting sqref="E24">
    <cfRule type="top10" priority="23" bottom="1" rank="1"/>
    <cfRule type="top10" dxfId="923" priority="24" rank="1"/>
  </conditionalFormatting>
  <conditionalFormatting sqref="F24">
    <cfRule type="top10" priority="21" bottom="1" rank="1"/>
    <cfRule type="top10" dxfId="922" priority="22" rank="1"/>
  </conditionalFormatting>
  <conditionalFormatting sqref="G24">
    <cfRule type="top10" priority="19" bottom="1" rank="1"/>
    <cfRule type="top10" dxfId="921" priority="20" rank="1"/>
  </conditionalFormatting>
  <conditionalFormatting sqref="H24">
    <cfRule type="top10" priority="17" bottom="1" rank="1"/>
    <cfRule type="top10" dxfId="920" priority="18" rank="1"/>
  </conditionalFormatting>
  <conditionalFormatting sqref="I24">
    <cfRule type="top10" priority="15" bottom="1" rank="1"/>
    <cfRule type="top10" dxfId="919" priority="16" rank="1"/>
  </conditionalFormatting>
  <conditionalFormatting sqref="J24">
    <cfRule type="top10" priority="13" bottom="1" rank="1"/>
    <cfRule type="top10" dxfId="918" priority="14" rank="1"/>
  </conditionalFormatting>
  <conditionalFormatting sqref="E25">
    <cfRule type="top10" priority="11" bottom="1" rank="1"/>
    <cfRule type="top10" dxfId="917" priority="12" rank="1"/>
  </conditionalFormatting>
  <conditionalFormatting sqref="F25">
    <cfRule type="top10" priority="9" bottom="1" rank="1"/>
    <cfRule type="top10" dxfId="916" priority="10" rank="1"/>
  </conditionalFormatting>
  <conditionalFormatting sqref="G25">
    <cfRule type="top10" priority="7" bottom="1" rank="1"/>
    <cfRule type="top10" dxfId="915" priority="8" rank="1"/>
  </conditionalFormatting>
  <conditionalFormatting sqref="H25">
    <cfRule type="top10" priority="5" bottom="1" rank="1"/>
    <cfRule type="top10" dxfId="914" priority="6" rank="1"/>
  </conditionalFormatting>
  <conditionalFormatting sqref="I25">
    <cfRule type="top10" priority="3" bottom="1" rank="1"/>
    <cfRule type="top10" dxfId="913" priority="4" rank="1"/>
  </conditionalFormatting>
  <conditionalFormatting sqref="J25">
    <cfRule type="top10" priority="1" bottom="1" rank="1"/>
    <cfRule type="top10" dxfId="912" priority="2" rank="1"/>
  </conditionalFormatting>
  <dataValidations count="1">
    <dataValidation type="list" allowBlank="1" showInputMessage="1" showErrorMessage="1" sqref="B8" xr:uid="{870FE68C-CEC5-49E2-9223-A3D813EBF0C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A3D92334-2027-4088-B017-31D429F2E2D2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8CE345F-59FA-4F55-B288-B7EC95158AD8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8A5BDB31-E634-4CB7-B4E6-2D86F9409C61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allowBlank="1" showInputMessage="1" showErrorMessage="1" xr:uid="{07F11645-6D2C-4DC8-9A64-3B39D2341895}">
          <x14:formula1>
            <xm:f>'C:\Users\abra2\AppData\Local\Packages\Microsoft.MicrosoftEdge_8wekyb3d8bbwe\TempState\Downloads\[ABRA Club Shoot 3262019 (1).xlsm]Data'!#REF!</xm:f>
          </x14:formula1>
          <xm:sqref>B5</xm:sqref>
        </x14:dataValidation>
        <x14:dataValidation type="list" allowBlank="1" showInputMessage="1" showErrorMessage="1" xr:uid="{7125772A-391E-4FAA-867B-127DCECAF7E5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allowBlank="1" showInputMessage="1" showErrorMessage="1" xr:uid="{E359FBC9-DD3B-4F22-A7A8-2DE1F4CE1911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allowBlank="1" showInputMessage="1" showErrorMessage="1" xr:uid="{BD128506-0B7F-442C-B443-90C96E4D9F5D}">
          <x14:formula1>
            <xm:f>'C:\Users\abra2\AppData\Local\Packages\Microsoft.MicrosoftEdge_8wekyb3d8bbwe\TempState\Downloads\[ABRA Club Tournament 5192019 (2).xlsm]Data'!#REF!</xm:f>
          </x14:formula1>
          <xm:sqref>B9</xm:sqref>
        </x14:dataValidation>
        <x14:dataValidation type="list" allowBlank="1" showInputMessage="1" showErrorMessage="1" xr:uid="{28195D25-0475-4B8E-8F67-C9D4FD47F823}">
          <x14:formula1>
            <xm:f>'C:\Users\abra2\AppData\Local\Packages\Microsoft.MicrosoftEdge_8wekyb3d8bbwe\TempState\Downloads\[ABRA Club Shoot 5282019 (1).xlsm]Data'!#REF!</xm:f>
          </x14:formula1>
          <xm:sqref>B10</xm:sqref>
        </x14:dataValidation>
        <x14:dataValidation type="list" allowBlank="1" showInputMessage="1" showErrorMessage="1" xr:uid="{F9F404AA-EFD4-48DD-B9F2-CCFA2005CAB5}">
          <x14:formula1>
            <xm:f>'C:\Users\abra2\Desktop\[ABRA2019.xlsm]Data'!#REF!</xm:f>
          </x14:formula1>
          <xm:sqref>B11</xm:sqref>
        </x14:dataValidation>
        <x14:dataValidation type="list" allowBlank="1" showInputMessage="1" showErrorMessage="1" xr:uid="{A4AFDFAC-7ECB-41B2-8B61-E70982F53284}">
          <x14:formula1>
            <xm:f>'C:\Users\abra2\AppData\Local\Packages\Microsoft.MicrosoftEdge_8wekyb3d8bbwe\TempState\Downloads\[ABRA Club Shoot 6162019 (2).xlsm]Data'!#REF!</xm:f>
          </x14:formula1>
          <xm:sqref>B12</xm:sqref>
        </x14:dataValidation>
        <x14:dataValidation type="list" allowBlank="1" showInputMessage="1" showErrorMessage="1" xr:uid="{86551BA2-74F5-4CD4-9514-7B00FB3623B7}">
          <x14:formula1>
            <xm:f>'C:\Users\abra2\AppData\Local\Packages\Microsoft.MicrosoftEdge_8wekyb3d8bbwe\TempState\Downloads\[ABRA Club Shoot 6252019 (3).xlsm]Data'!#REF!</xm:f>
          </x14:formula1>
          <xm:sqref>B13</xm:sqref>
        </x14:dataValidation>
        <x14:dataValidation type="list" allowBlank="1" showInputMessage="1" showErrorMessage="1" xr:uid="{9716AFF3-D922-4503-94B2-42E3D306E567}">
          <x14:formula1>
            <xm:f>'C:\Users\abra2\Desktop\ABRA Files and More\AUTO BENCH REST ASSOCIATION FILE\ABRA 2019\South Carolina\[ABRA sSOUTH CAROLINA SCORING PROGRAM 2019.xlsm]DATA SHEET'!#REF!</xm:f>
          </x14:formula1>
          <xm:sqref>B14 B17 B21</xm:sqref>
        </x14:dataValidation>
        <x14:dataValidation type="list" allowBlank="1" showInputMessage="1" showErrorMessage="1" xr:uid="{AC5F69EE-AEF8-4F36-8C05-76442CF34926}">
          <x14:formula1>
            <xm:f>'C:\Users\abra2\AppData\Local\Packages\Microsoft.MicrosoftEdge_8wekyb3d8bbwe\TempState\Downloads\[ABRA Club Shoot 7212019 (2).xlsm]Data'!#REF!</xm:f>
          </x14:formula1>
          <xm:sqref>B15</xm:sqref>
        </x14:dataValidation>
        <x14:dataValidation type="list" allowBlank="1" showInputMessage="1" showErrorMessage="1" xr:uid="{157455C5-2ECA-4557-B4D6-96D41F8D6003}">
          <x14:formula1>
            <xm:f>'C:\Users\abra2\AppData\Local\Packages\Microsoft.MicrosoftEdge_8wekyb3d8bbwe\TempState\Downloads\[ABRA Club Shoot 7302019 (1).xlsm]Data'!#REF!</xm:f>
          </x14:formula1>
          <xm:sqref>B16:B17 B26</xm:sqref>
        </x14:dataValidation>
        <x14:dataValidation type="list" allowBlank="1" showInputMessage="1" showErrorMessage="1" xr:uid="{CAE43919-B9F8-4A43-B38A-0B5C2B4966D0}">
          <x14:formula1>
            <xm:f>'C:\Users\abra2\AppData\Local\Packages\Microsoft.MicrosoftEdge_8wekyb3d8bbwe\TempState\Downloads\[ABRA Club shoot 8182019 (2).xlsm]Data'!#REF!</xm:f>
          </x14:formula1>
          <xm:sqref>B18</xm:sqref>
        </x14:dataValidation>
        <x14:dataValidation type="list" allowBlank="1" showInputMessage="1" showErrorMessage="1" xr:uid="{471F2395-31BD-4842-BD80-22B1D7D2D7D8}">
          <x14:formula1>
            <xm:f>'E:\[abra state va.xlsx]DATA SHEET'!#REF!</xm:f>
          </x14:formula1>
          <xm:sqref>B20</xm:sqref>
        </x14:dataValidation>
        <x14:dataValidation type="list" allowBlank="1" showInputMessage="1" showErrorMessage="1" xr:uid="{74FAA13C-8CD3-44FE-AA3D-B1DC4F767BD5}">
          <x14:formula1>
            <xm:f>'C:\Users\abra2\AppData\Local\Packages\Microsoft.MicrosoftEdge_8wekyb3d8bbwe\TempState\Downloads\[ABRA Club Shoot 8272019 (3).xlsm]Data'!#REF!</xm:f>
          </x14:formula1>
          <xm:sqref>B19</xm:sqref>
        </x14:dataValidation>
        <x14:dataValidation type="list" allowBlank="1" showInputMessage="1" showErrorMessage="1" xr:uid="{BD6D1E7A-3085-4F1C-9E46-F193902E3D33}">
          <x14:formula1>
            <xm:f>'C:\Users\abra2\AppData\Local\Packages\Microsoft.MicrosoftEdge_8wekyb3d8bbwe\TempState\Downloads\[ABRA GA State Tournament 9152019 (3).xlsm]Data'!#REF!</xm:f>
          </x14:formula1>
          <xm:sqref>B22</xm:sqref>
        </x14:dataValidation>
        <x14:dataValidation type="list" allowBlank="1" showInputMessage="1" showErrorMessage="1" xr:uid="{61ADC996-D6DD-40D1-AB07-6186BF67C2F4}">
          <x14:formula1>
            <xm:f>'C:\Users\abra2\AppData\Local\Packages\Microsoft.MicrosoftEdge_8wekyb3d8bbwe\TempState\Downloads\[ABRA Club Shoot 9242019 (2).xlsm]Data'!#REF!</xm:f>
          </x14:formula1>
          <xm:sqref>B23</xm:sqref>
        </x14:dataValidation>
        <x14:dataValidation type="list" allowBlank="1" showInputMessage="1" showErrorMessage="1" xr:uid="{93B705BE-F534-4B1E-9346-97D91DF62C4B}">
          <x14:formula1>
            <xm:f>'C:\Users\abra2\AppData\Local\Packages\Microsoft.MicrosoftEdge_8wekyb3d8bbwe\TempState\Downloads\[ABRA Club Shoot 10202019 (2).xlsm]Data'!#REF!</xm:f>
          </x14:formula1>
          <xm:sqref>B24</xm:sqref>
        </x14:dataValidation>
        <x14:dataValidation type="list" allowBlank="1" showInputMessage="1" showErrorMessage="1" xr:uid="{F4264618-37DC-4A9B-A4ED-DABF24E82748}">
          <x14:formula1>
            <xm:f>'C:\Users\abra2\AppData\Local\Packages\Microsoft.MicrosoftEdge_8wekyb3d8bbwe\TempState\Downloads\[ABRA Club Shoot 11172019 (1).xlsm]Data'!#REF!</xm:f>
          </x14:formula1>
          <xm:sqref>B25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FD4B-E628-4FAE-BDEE-6BCF9E8EC625}">
  <sheetPr codeName="Sheet14"/>
  <dimension ref="A1:O6"/>
  <sheetViews>
    <sheetView workbookViewId="0">
      <selection activeCell="C15" sqref="C15"/>
    </sheetView>
  </sheetViews>
  <sheetFormatPr defaultRowHeight="15" x14ac:dyDescent="0.3"/>
  <cols>
    <col min="1" max="1" width="21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30" t="s">
        <v>51</v>
      </c>
      <c r="C2" s="31">
        <v>43586</v>
      </c>
      <c r="D2" s="32" t="s">
        <v>48</v>
      </c>
      <c r="E2" s="33">
        <v>145</v>
      </c>
      <c r="F2" s="33">
        <v>153</v>
      </c>
      <c r="G2" s="33">
        <v>160</v>
      </c>
      <c r="H2" s="33">
        <v>155</v>
      </c>
      <c r="I2" s="7"/>
      <c r="J2" s="7"/>
      <c r="K2" s="34">
        <v>4</v>
      </c>
      <c r="L2" s="34">
        <v>613</v>
      </c>
      <c r="M2" s="35">
        <f t="shared" ref="M2" si="0">SUM(L2/K2)</f>
        <v>153.25</v>
      </c>
      <c r="N2" s="30">
        <v>2</v>
      </c>
      <c r="O2" s="36">
        <f t="shared" ref="O2" si="1">SUM(M2+N2)</f>
        <v>155.25</v>
      </c>
    </row>
    <row r="3" spans="1:15" ht="15.75" x14ac:dyDescent="0.3">
      <c r="A3" s="29" t="s">
        <v>100</v>
      </c>
      <c r="B3" s="30" t="s">
        <v>51</v>
      </c>
      <c r="C3" s="31">
        <v>43621</v>
      </c>
      <c r="D3" s="38" t="s">
        <v>48</v>
      </c>
      <c r="E3" s="33">
        <v>160</v>
      </c>
      <c r="F3" s="33">
        <v>135</v>
      </c>
      <c r="G3" s="33">
        <v>153</v>
      </c>
      <c r="H3" s="33">
        <v>149</v>
      </c>
      <c r="I3" s="33"/>
      <c r="J3" s="33"/>
      <c r="K3" s="34">
        <f>COUNT(E3:J3)</f>
        <v>4</v>
      </c>
      <c r="L3" s="34">
        <f>SUM(E3:J3)</f>
        <v>597</v>
      </c>
      <c r="M3" s="35">
        <f>SUM(L3/K3)</f>
        <v>149.25</v>
      </c>
      <c r="N3" s="30">
        <v>4</v>
      </c>
      <c r="O3" s="36">
        <f>SUM(M3+N3)</f>
        <v>153.25</v>
      </c>
    </row>
    <row r="4" spans="1:15" x14ac:dyDescent="0.3">
      <c r="A4" s="29" t="s">
        <v>22</v>
      </c>
      <c r="B4" s="39" t="s">
        <v>51</v>
      </c>
      <c r="C4" s="31">
        <f>'[3]START TAB'!$D$2</f>
        <v>43712</v>
      </c>
      <c r="D4" s="32" t="str">
        <f>'[3]START TAB'!$B$2</f>
        <v>Osseo, MI</v>
      </c>
      <c r="E4" s="40">
        <v>141</v>
      </c>
      <c r="F4" s="40">
        <v>154</v>
      </c>
      <c r="G4" s="40">
        <v>163</v>
      </c>
      <c r="H4" s="40">
        <v>153</v>
      </c>
      <c r="I4" s="40"/>
      <c r="J4" s="40"/>
      <c r="K4" s="34">
        <f t="shared" ref="K4" si="2">COUNT(E4:J4)</f>
        <v>4</v>
      </c>
      <c r="L4" s="34">
        <f t="shared" ref="L4" si="3">SUM(E4:J4)</f>
        <v>611</v>
      </c>
      <c r="M4" s="35">
        <f t="shared" ref="M4" si="4">SUM(L4/K4)</f>
        <v>152.75</v>
      </c>
      <c r="N4" s="39">
        <v>2</v>
      </c>
      <c r="O4" s="36">
        <f t="shared" ref="O4" si="5">SUM(M4+N4)</f>
        <v>154.75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1821</v>
      </c>
      <c r="M6" s="1">
        <f>SUM(L6/K6)</f>
        <v>151.75</v>
      </c>
      <c r="N6" s="3">
        <f>SUM(N2:N5)</f>
        <v>8</v>
      </c>
      <c r="O6" s="1">
        <f>SUM(M6+N6)</f>
        <v>159.75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</protectedRanges>
  <conditionalFormatting sqref="E1">
    <cfRule type="top10" priority="55" bottom="1" rank="1"/>
    <cfRule type="top10" dxfId="911" priority="56" rank="1"/>
  </conditionalFormatting>
  <conditionalFormatting sqref="F1">
    <cfRule type="top10" priority="53" bottom="1" rank="1"/>
    <cfRule type="top10" dxfId="910" priority="54" rank="1"/>
  </conditionalFormatting>
  <conditionalFormatting sqref="G1">
    <cfRule type="top10" priority="51" bottom="1" rank="1"/>
    <cfRule type="top10" dxfId="909" priority="52" rank="1"/>
  </conditionalFormatting>
  <conditionalFormatting sqref="H1">
    <cfRule type="top10" priority="49" bottom="1" rank="1"/>
    <cfRule type="top10" dxfId="908" priority="50" rank="1"/>
  </conditionalFormatting>
  <conditionalFormatting sqref="I1">
    <cfRule type="top10" priority="47" bottom="1" rank="1"/>
    <cfRule type="top10" dxfId="907" priority="48" rank="1"/>
  </conditionalFormatting>
  <conditionalFormatting sqref="J1">
    <cfRule type="top10" priority="45" bottom="1" rank="1"/>
    <cfRule type="top10" dxfId="906" priority="46" rank="1"/>
  </conditionalFormatting>
  <conditionalFormatting sqref="E5">
    <cfRule type="top10" priority="43" bottom="1" rank="1"/>
    <cfRule type="top10" dxfId="905" priority="44" rank="1"/>
  </conditionalFormatting>
  <conditionalFormatting sqref="F5">
    <cfRule type="top10" priority="41" bottom="1" rank="1"/>
    <cfRule type="top10" dxfId="904" priority="42" rank="1"/>
  </conditionalFormatting>
  <conditionalFormatting sqref="G5">
    <cfRule type="top10" priority="39" bottom="1" rank="1"/>
    <cfRule type="top10" dxfId="903" priority="40" rank="1"/>
  </conditionalFormatting>
  <conditionalFormatting sqref="H5">
    <cfRule type="top10" priority="37" bottom="1" rank="1"/>
    <cfRule type="top10" dxfId="902" priority="38" rank="1"/>
  </conditionalFormatting>
  <conditionalFormatting sqref="I5">
    <cfRule type="top10" priority="35" bottom="1" rank="1"/>
    <cfRule type="top10" dxfId="901" priority="36" rank="1"/>
  </conditionalFormatting>
  <conditionalFormatting sqref="J5">
    <cfRule type="top10" priority="33" bottom="1" rank="1"/>
    <cfRule type="top10" dxfId="900" priority="34" rank="1"/>
  </conditionalFormatting>
  <conditionalFormatting sqref="E2">
    <cfRule type="top10" dxfId="899" priority="17" rank="1"/>
  </conditionalFormatting>
  <conditionalFormatting sqref="F2">
    <cfRule type="top10" dxfId="898" priority="18" rank="1"/>
  </conditionalFormatting>
  <conditionalFormatting sqref="G2">
    <cfRule type="top10" dxfId="897" priority="19" rank="1"/>
  </conditionalFormatting>
  <conditionalFormatting sqref="H2">
    <cfRule type="top10" dxfId="896" priority="20" rank="1"/>
  </conditionalFormatting>
  <conditionalFormatting sqref="I2">
    <cfRule type="top10" priority="15" bottom="1" rank="1"/>
    <cfRule type="top10" dxfId="895" priority="16" rank="1"/>
  </conditionalFormatting>
  <conditionalFormatting sqref="J2">
    <cfRule type="top10" priority="13" bottom="1" rank="1"/>
    <cfRule type="top10" dxfId="894" priority="14" rank="1"/>
  </conditionalFormatting>
  <conditionalFormatting sqref="E3">
    <cfRule type="top10" dxfId="893" priority="12" rank="1"/>
  </conditionalFormatting>
  <conditionalFormatting sqref="F3">
    <cfRule type="top10" dxfId="892" priority="11" rank="1"/>
  </conditionalFormatting>
  <conditionalFormatting sqref="G3">
    <cfRule type="top10" dxfId="891" priority="10" rank="1"/>
  </conditionalFormatting>
  <conditionalFormatting sqref="H3">
    <cfRule type="top10" dxfId="890" priority="9" rank="1"/>
  </conditionalFormatting>
  <conditionalFormatting sqref="I3">
    <cfRule type="top10" dxfId="889" priority="8" rank="1"/>
  </conditionalFormatting>
  <conditionalFormatting sqref="J3">
    <cfRule type="top10" dxfId="888" priority="7" rank="1"/>
  </conditionalFormatting>
  <conditionalFormatting sqref="E4">
    <cfRule type="top10" dxfId="887" priority="6" rank="1"/>
  </conditionalFormatting>
  <conditionalFormatting sqref="F4">
    <cfRule type="top10" dxfId="886" priority="5" rank="1"/>
  </conditionalFormatting>
  <conditionalFormatting sqref="G4">
    <cfRule type="top10" dxfId="885" priority="4" rank="1"/>
  </conditionalFormatting>
  <conditionalFormatting sqref="H4">
    <cfRule type="top10" dxfId="884" priority="3" rank="1"/>
  </conditionalFormatting>
  <conditionalFormatting sqref="I4">
    <cfRule type="top10" dxfId="883" priority="2" rank="1"/>
  </conditionalFormatting>
  <conditionalFormatting sqref="J4">
    <cfRule type="top10" dxfId="88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2DD0151-8C50-480B-ABE7-469FB5CF604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CB4C507-CBF9-4ACE-A940-E66F7DAAA19B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CDA32CBB-981F-4C6B-A764-43B14012D17A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0ABA7BD2-A74A-4E20-AE56-5A52B6E63672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69EA-A1AB-4F35-B01C-47046019B33D}">
  <dimension ref="A1:O4"/>
  <sheetViews>
    <sheetView workbookViewId="0">
      <selection activeCell="D12" sqref="D12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2" t="s">
        <v>22</v>
      </c>
      <c r="B2" s="22" t="s">
        <v>131</v>
      </c>
      <c r="C2" s="23">
        <v>43750</v>
      </c>
      <c r="D2" s="24" t="s">
        <v>28</v>
      </c>
      <c r="E2" s="41">
        <v>180</v>
      </c>
      <c r="F2" s="22">
        <v>186</v>
      </c>
      <c r="G2" s="22">
        <v>178</v>
      </c>
      <c r="H2" s="25">
        <v>185</v>
      </c>
      <c r="I2" s="25">
        <v>189</v>
      </c>
      <c r="J2" s="22">
        <v>187</v>
      </c>
      <c r="K2" s="25">
        <v>6</v>
      </c>
      <c r="L2" s="25">
        <v>1105</v>
      </c>
      <c r="M2" s="26">
        <v>184.16666666666666</v>
      </c>
      <c r="N2" s="25">
        <v>16</v>
      </c>
      <c r="O2" s="26">
        <v>200.16666666666666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1105</v>
      </c>
      <c r="M4" s="1">
        <f>SUM(L4/K4)</f>
        <v>184.16666666666666</v>
      </c>
      <c r="N4" s="3">
        <f>SUM(N2:N3)</f>
        <v>16</v>
      </c>
      <c r="O4" s="1">
        <f>SUM(M4+N4)</f>
        <v>200.16666666666666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881" priority="42" rank="1"/>
  </conditionalFormatting>
  <conditionalFormatting sqref="F1">
    <cfRule type="top10" priority="39" bottom="1" rank="1"/>
    <cfRule type="top10" dxfId="880" priority="40" rank="1"/>
  </conditionalFormatting>
  <conditionalFormatting sqref="G1">
    <cfRule type="top10" priority="37" bottom="1" rank="1"/>
    <cfRule type="top10" dxfId="879" priority="38" rank="1"/>
  </conditionalFormatting>
  <conditionalFormatting sqref="H1">
    <cfRule type="top10" priority="35" bottom="1" rank="1"/>
    <cfRule type="top10" dxfId="878" priority="36" rank="1"/>
  </conditionalFormatting>
  <conditionalFormatting sqref="I1">
    <cfRule type="top10" priority="33" bottom="1" rank="1"/>
    <cfRule type="top10" dxfId="877" priority="34" rank="1"/>
  </conditionalFormatting>
  <conditionalFormatting sqref="J1">
    <cfRule type="top10" priority="31" bottom="1" rank="1"/>
    <cfRule type="top10" dxfId="876" priority="32" rank="1"/>
  </conditionalFormatting>
  <conditionalFormatting sqref="E3">
    <cfRule type="top10" priority="29" bottom="1" rank="1"/>
    <cfRule type="top10" dxfId="875" priority="30" rank="1"/>
  </conditionalFormatting>
  <conditionalFormatting sqref="F3">
    <cfRule type="top10" priority="27" bottom="1" rank="1"/>
    <cfRule type="top10" dxfId="874" priority="28" rank="1"/>
  </conditionalFormatting>
  <conditionalFormatting sqref="G3">
    <cfRule type="top10" priority="25" bottom="1" rank="1"/>
    <cfRule type="top10" dxfId="873" priority="26" rank="1"/>
  </conditionalFormatting>
  <conditionalFormatting sqref="H3">
    <cfRule type="top10" priority="23" bottom="1" rank="1"/>
    <cfRule type="top10" dxfId="872" priority="24" rank="1"/>
  </conditionalFormatting>
  <conditionalFormatting sqref="I3">
    <cfRule type="top10" priority="21" bottom="1" rank="1"/>
    <cfRule type="top10" dxfId="871" priority="22" rank="1"/>
  </conditionalFormatting>
  <conditionalFormatting sqref="J3">
    <cfRule type="top10" priority="19" bottom="1" rank="1"/>
    <cfRule type="top10" dxfId="870" priority="20" rank="1"/>
  </conditionalFormatting>
  <conditionalFormatting sqref="E2">
    <cfRule type="top10" priority="11" bottom="1" rank="1"/>
    <cfRule type="top10" dxfId="869" priority="12" rank="1"/>
  </conditionalFormatting>
  <conditionalFormatting sqref="F2">
    <cfRule type="top10" priority="9" bottom="1" rank="1"/>
    <cfRule type="top10" dxfId="868" priority="10" rank="1"/>
  </conditionalFormatting>
  <conditionalFormatting sqref="G2">
    <cfRule type="top10" priority="7" bottom="1" rank="1"/>
    <cfRule type="top10" dxfId="867" priority="8" rank="1"/>
  </conditionalFormatting>
  <conditionalFormatting sqref="H2">
    <cfRule type="top10" priority="5" bottom="1" rank="1"/>
    <cfRule type="top10" dxfId="866" priority="6" rank="1"/>
  </conditionalFormatting>
  <conditionalFormatting sqref="I2">
    <cfRule type="top10" priority="3" bottom="1" rank="1"/>
    <cfRule type="top10" dxfId="865" priority="4" rank="1"/>
  </conditionalFormatting>
  <conditionalFormatting sqref="J2">
    <cfRule type="top10" priority="1" bottom="1" rank="1"/>
    <cfRule type="top10" dxfId="864" priority="2" rank="1"/>
  </conditionalFormatting>
  <dataValidations count="1">
    <dataValidation type="list" allowBlank="1" showInputMessage="1" showErrorMessage="1" sqref="B2" xr:uid="{9DB9620E-1EF1-4698-9555-4A6098D0C43E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50AA78-7AA0-49FE-9FB3-2BE1C0CB24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D983-D39F-4EB5-A93E-B71E903E3D1A}">
  <dimension ref="A1:O4"/>
  <sheetViews>
    <sheetView workbookViewId="0">
      <selection activeCell="B2" sqref="B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.75" thickBot="1" x14ac:dyDescent="0.35">
      <c r="A2" s="29" t="s">
        <v>100</v>
      </c>
      <c r="B2" s="30" t="s">
        <v>76</v>
      </c>
      <c r="C2" s="31">
        <v>43666</v>
      </c>
      <c r="D2" s="46" t="s">
        <v>74</v>
      </c>
      <c r="E2" s="44">
        <v>172</v>
      </c>
      <c r="F2" s="47">
        <v>173</v>
      </c>
      <c r="G2" s="48">
        <v>159</v>
      </c>
      <c r="H2" s="33"/>
      <c r="I2" s="33"/>
      <c r="J2" s="33"/>
      <c r="K2" s="34">
        <f>COUNT(E2:J2)</f>
        <v>3</v>
      </c>
      <c r="L2" s="34">
        <f>SUM(E2:J2)</f>
        <v>504</v>
      </c>
      <c r="M2" s="35">
        <f>SUM(L2/K2)</f>
        <v>168</v>
      </c>
      <c r="N2" s="30">
        <v>6</v>
      </c>
      <c r="O2" s="36">
        <f>SUM(M2+N2)</f>
        <v>174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504</v>
      </c>
      <c r="M4" s="1">
        <f>SUM(L4/K4)</f>
        <v>168</v>
      </c>
      <c r="N4" s="3">
        <f>SUM(N2:N3)</f>
        <v>6</v>
      </c>
      <c r="O4" s="1">
        <f>SUM(M4+N4)</f>
        <v>174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</protectedRanges>
  <conditionalFormatting sqref="E1">
    <cfRule type="top10" priority="29" bottom="1" rank="1"/>
    <cfRule type="top10" dxfId="863" priority="30" rank="1"/>
  </conditionalFormatting>
  <conditionalFormatting sqref="F1">
    <cfRule type="top10" priority="27" bottom="1" rank="1"/>
    <cfRule type="top10" dxfId="862" priority="28" rank="1"/>
  </conditionalFormatting>
  <conditionalFormatting sqref="G1">
    <cfRule type="top10" priority="25" bottom="1" rank="1"/>
    <cfRule type="top10" dxfId="861" priority="26" rank="1"/>
  </conditionalFormatting>
  <conditionalFormatting sqref="H1">
    <cfRule type="top10" priority="23" bottom="1" rank="1"/>
    <cfRule type="top10" dxfId="860" priority="24" rank="1"/>
  </conditionalFormatting>
  <conditionalFormatting sqref="I1">
    <cfRule type="top10" priority="21" bottom="1" rank="1"/>
    <cfRule type="top10" dxfId="859" priority="22" rank="1"/>
  </conditionalFormatting>
  <conditionalFormatting sqref="J1">
    <cfRule type="top10" priority="19" bottom="1" rank="1"/>
    <cfRule type="top10" dxfId="858" priority="20" rank="1"/>
  </conditionalFormatting>
  <conditionalFormatting sqref="E3">
    <cfRule type="top10" priority="17" bottom="1" rank="1"/>
    <cfRule type="top10" dxfId="857" priority="18" rank="1"/>
  </conditionalFormatting>
  <conditionalFormatting sqref="F3">
    <cfRule type="top10" priority="15" bottom="1" rank="1"/>
    <cfRule type="top10" dxfId="856" priority="16" rank="1"/>
  </conditionalFormatting>
  <conditionalFormatting sqref="G3">
    <cfRule type="top10" priority="13" bottom="1" rank="1"/>
    <cfRule type="top10" dxfId="855" priority="14" rank="1"/>
  </conditionalFormatting>
  <conditionalFormatting sqref="H3">
    <cfRule type="top10" priority="11" bottom="1" rank="1"/>
    <cfRule type="top10" dxfId="854" priority="12" rank="1"/>
  </conditionalFormatting>
  <conditionalFormatting sqref="I3">
    <cfRule type="top10" priority="9" bottom="1" rank="1"/>
    <cfRule type="top10" dxfId="853" priority="10" rank="1"/>
  </conditionalFormatting>
  <conditionalFormatting sqref="J3">
    <cfRule type="top10" priority="7" bottom="1" rank="1"/>
    <cfRule type="top10" dxfId="852" priority="8" rank="1"/>
  </conditionalFormatting>
  <conditionalFormatting sqref="E2">
    <cfRule type="top10" dxfId="851" priority="1" rank="1"/>
  </conditionalFormatting>
  <conditionalFormatting sqref="F2">
    <cfRule type="top10" dxfId="850" priority="2" rank="1"/>
  </conditionalFormatting>
  <conditionalFormatting sqref="G2">
    <cfRule type="top10" dxfId="849" priority="3" rank="1"/>
  </conditionalFormatting>
  <conditionalFormatting sqref="H2">
    <cfRule type="top10" dxfId="848" priority="4" rank="1"/>
  </conditionalFormatting>
  <conditionalFormatting sqref="I2">
    <cfRule type="top10" dxfId="847" priority="5" rank="1"/>
  </conditionalFormatting>
  <conditionalFormatting sqref="J2">
    <cfRule type="top10" dxfId="846" priority="6" rank="1"/>
  </conditionalFormatting>
  <dataValidations count="1">
    <dataValidation type="list" allowBlank="1" showInputMessage="1" showErrorMessage="1" sqref="B2" xr:uid="{E2A8B20C-4569-4885-BECF-5EFFDC3C16A3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3B2AB7-DB30-419E-BC59-3C5CA278858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A1CA-DCB2-427C-BA75-946B2DF629A6}">
  <dimension ref="A1:O11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63</v>
      </c>
      <c r="C2" s="8">
        <v>43625</v>
      </c>
      <c r="D2" s="9" t="s">
        <v>64</v>
      </c>
      <c r="E2" s="7">
        <v>189</v>
      </c>
      <c r="F2" s="7">
        <v>187</v>
      </c>
      <c r="G2" s="7">
        <v>188</v>
      </c>
      <c r="H2" s="10">
        <v>188</v>
      </c>
      <c r="I2" s="10">
        <v>192</v>
      </c>
      <c r="J2" s="20">
        <v>191</v>
      </c>
      <c r="K2" s="10">
        <v>6</v>
      </c>
      <c r="L2" s="10">
        <v>1135</v>
      </c>
      <c r="M2" s="11">
        <v>189.16666666666666</v>
      </c>
      <c r="N2" s="10">
        <v>10</v>
      </c>
      <c r="O2" s="11">
        <v>199.16666666666666</v>
      </c>
    </row>
    <row r="3" spans="1:15" ht="15.75" x14ac:dyDescent="0.3">
      <c r="A3" s="7" t="s">
        <v>22</v>
      </c>
      <c r="B3" s="7" t="s">
        <v>63</v>
      </c>
      <c r="C3" s="8">
        <v>43642</v>
      </c>
      <c r="D3" s="9" t="s">
        <v>64</v>
      </c>
      <c r="E3" s="7">
        <v>177</v>
      </c>
      <c r="F3" s="7">
        <v>193</v>
      </c>
      <c r="G3" s="7">
        <v>195</v>
      </c>
      <c r="H3" s="10">
        <v>187</v>
      </c>
      <c r="I3" s="10"/>
      <c r="J3" s="20"/>
      <c r="K3" s="10">
        <v>4</v>
      </c>
      <c r="L3" s="10">
        <v>752</v>
      </c>
      <c r="M3" s="11">
        <v>188</v>
      </c>
      <c r="N3" s="10">
        <v>5</v>
      </c>
      <c r="O3" s="11">
        <v>193</v>
      </c>
    </row>
    <row r="4" spans="1:15" ht="15.75" x14ac:dyDescent="0.3">
      <c r="A4" s="7" t="s">
        <v>22</v>
      </c>
      <c r="B4" s="7" t="s">
        <v>63</v>
      </c>
      <c r="C4" s="8">
        <v>43653</v>
      </c>
      <c r="D4" s="9" t="s">
        <v>64</v>
      </c>
      <c r="E4" s="7">
        <v>189</v>
      </c>
      <c r="F4" s="7">
        <v>193</v>
      </c>
      <c r="G4" s="7">
        <v>181</v>
      </c>
      <c r="H4" s="10">
        <v>193</v>
      </c>
      <c r="I4" s="10"/>
      <c r="J4" s="20"/>
      <c r="K4" s="10">
        <v>4</v>
      </c>
      <c r="L4" s="10">
        <v>756</v>
      </c>
      <c r="M4" s="11">
        <v>189</v>
      </c>
      <c r="N4" s="10">
        <v>5</v>
      </c>
      <c r="O4" s="11">
        <v>194</v>
      </c>
    </row>
    <row r="5" spans="1:15" ht="15.75" x14ac:dyDescent="0.3">
      <c r="A5" s="7" t="s">
        <v>22</v>
      </c>
      <c r="B5" s="7" t="s">
        <v>63</v>
      </c>
      <c r="C5" s="8">
        <v>43670</v>
      </c>
      <c r="D5" s="9" t="s">
        <v>64</v>
      </c>
      <c r="E5" s="7">
        <v>193</v>
      </c>
      <c r="F5" s="7">
        <v>190</v>
      </c>
      <c r="G5" s="7">
        <v>188</v>
      </c>
      <c r="H5" s="10">
        <v>188</v>
      </c>
      <c r="I5" s="10"/>
      <c r="J5" s="20"/>
      <c r="K5" s="10">
        <v>4</v>
      </c>
      <c r="L5" s="10">
        <v>759</v>
      </c>
      <c r="M5" s="11">
        <v>189.75</v>
      </c>
      <c r="N5" s="10">
        <v>13</v>
      </c>
      <c r="O5" s="11">
        <v>202.75</v>
      </c>
    </row>
    <row r="6" spans="1:15" ht="15.75" x14ac:dyDescent="0.3">
      <c r="A6" s="7" t="s">
        <v>22</v>
      </c>
      <c r="B6" s="7" t="s">
        <v>63</v>
      </c>
      <c r="C6" s="8">
        <v>43688</v>
      </c>
      <c r="D6" s="9" t="s">
        <v>64</v>
      </c>
      <c r="E6" s="7">
        <v>188</v>
      </c>
      <c r="F6" s="7">
        <v>192</v>
      </c>
      <c r="G6" s="7">
        <v>190</v>
      </c>
      <c r="H6" s="10">
        <v>190</v>
      </c>
      <c r="I6" s="10"/>
      <c r="J6" s="20"/>
      <c r="K6" s="10">
        <v>4</v>
      </c>
      <c r="L6" s="10">
        <v>760</v>
      </c>
      <c r="M6" s="11">
        <v>190</v>
      </c>
      <c r="N6" s="10">
        <v>13</v>
      </c>
      <c r="O6" s="11">
        <v>203</v>
      </c>
    </row>
    <row r="7" spans="1:15" x14ac:dyDescent="0.3">
      <c r="A7" s="7" t="s">
        <v>22</v>
      </c>
      <c r="B7" s="7" t="s">
        <v>63</v>
      </c>
      <c r="C7" s="8">
        <v>43751</v>
      </c>
      <c r="D7" s="9" t="s">
        <v>64</v>
      </c>
      <c r="E7" s="7">
        <v>183</v>
      </c>
      <c r="F7" s="7">
        <v>176</v>
      </c>
      <c r="G7" s="7">
        <v>187</v>
      </c>
      <c r="H7" s="10">
        <v>172</v>
      </c>
      <c r="I7" s="10">
        <v>197</v>
      </c>
      <c r="J7" s="10">
        <v>189</v>
      </c>
      <c r="K7" s="10">
        <v>6</v>
      </c>
      <c r="L7" s="10">
        <v>1104</v>
      </c>
      <c r="M7" s="11">
        <v>184</v>
      </c>
      <c r="N7" s="10">
        <v>12</v>
      </c>
      <c r="O7" s="11">
        <v>196</v>
      </c>
    </row>
    <row r="8" spans="1:15" ht="15.75" x14ac:dyDescent="0.3">
      <c r="A8" s="7" t="s">
        <v>22</v>
      </c>
      <c r="B8" s="7" t="s">
        <v>63</v>
      </c>
      <c r="C8" s="8">
        <v>43761</v>
      </c>
      <c r="D8" s="9" t="s">
        <v>64</v>
      </c>
      <c r="E8" s="7">
        <v>189</v>
      </c>
      <c r="F8" s="7">
        <v>195</v>
      </c>
      <c r="G8" s="7">
        <v>186</v>
      </c>
      <c r="H8" s="10">
        <v>192</v>
      </c>
      <c r="I8" s="10"/>
      <c r="J8" s="20"/>
      <c r="K8" s="10">
        <v>4</v>
      </c>
      <c r="L8" s="10">
        <v>762</v>
      </c>
      <c r="M8" s="11">
        <v>190.5</v>
      </c>
      <c r="N8" s="10">
        <v>13</v>
      </c>
      <c r="O8" s="11">
        <v>203.5</v>
      </c>
    </row>
    <row r="9" spans="1:15" ht="30" x14ac:dyDescent="0.3">
      <c r="A9" s="86" t="s">
        <v>39</v>
      </c>
      <c r="B9" s="87" t="s">
        <v>63</v>
      </c>
      <c r="C9" s="88">
        <v>43772</v>
      </c>
      <c r="D9" s="98" t="s">
        <v>146</v>
      </c>
      <c r="E9" s="90">
        <v>191</v>
      </c>
      <c r="F9" s="90">
        <v>195</v>
      </c>
      <c r="G9" s="90">
        <v>197</v>
      </c>
      <c r="H9" s="90">
        <v>192</v>
      </c>
      <c r="I9" s="90"/>
      <c r="J9" s="90"/>
      <c r="K9" s="92">
        <f t="shared" ref="K9" si="0">COUNT(E9:J9)</f>
        <v>4</v>
      </c>
      <c r="L9" s="92">
        <f t="shared" ref="L9" si="1">SUM(E9:J9)</f>
        <v>775</v>
      </c>
      <c r="M9" s="93">
        <f t="shared" ref="M9" si="2">SUM(L9/K9)</f>
        <v>193.75</v>
      </c>
      <c r="N9" s="99">
        <v>5</v>
      </c>
      <c r="O9" s="94">
        <f t="shared" ref="O9" si="3">SUM(M9+N9)</f>
        <v>198.75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36</v>
      </c>
      <c r="L11" s="3">
        <f>SUM(L2:L10)</f>
        <v>6803</v>
      </c>
      <c r="M11" s="1">
        <f>SUM(L11/K11)</f>
        <v>188.97222222222223</v>
      </c>
      <c r="N11" s="3">
        <f>SUM(N2:N10)</f>
        <v>76</v>
      </c>
      <c r="O11" s="1">
        <f>SUM(M11+N11)</f>
        <v>264.97222222222223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9:J9" name="Range1_4"/>
  </protectedRanges>
  <conditionalFormatting sqref="E1">
    <cfRule type="top10" priority="125" bottom="1" rank="1"/>
    <cfRule type="top10" dxfId="845" priority="126" rank="1"/>
  </conditionalFormatting>
  <conditionalFormatting sqref="F1">
    <cfRule type="top10" priority="123" bottom="1" rank="1"/>
    <cfRule type="top10" dxfId="844" priority="124" rank="1"/>
  </conditionalFormatting>
  <conditionalFormatting sqref="G1">
    <cfRule type="top10" priority="121" bottom="1" rank="1"/>
    <cfRule type="top10" dxfId="843" priority="122" rank="1"/>
  </conditionalFormatting>
  <conditionalFormatting sqref="H1">
    <cfRule type="top10" priority="119" bottom="1" rank="1"/>
    <cfRule type="top10" dxfId="842" priority="120" rank="1"/>
  </conditionalFormatting>
  <conditionalFormatting sqref="I1">
    <cfRule type="top10" priority="117" bottom="1" rank="1"/>
    <cfRule type="top10" dxfId="841" priority="118" rank="1"/>
  </conditionalFormatting>
  <conditionalFormatting sqref="J1">
    <cfRule type="top10" priority="115" bottom="1" rank="1"/>
    <cfRule type="top10" dxfId="840" priority="116" rank="1"/>
  </conditionalFormatting>
  <conditionalFormatting sqref="E10">
    <cfRule type="top10" priority="113" bottom="1" rank="1"/>
    <cfRule type="top10" dxfId="839" priority="114" rank="1"/>
  </conditionalFormatting>
  <conditionalFormatting sqref="F10">
    <cfRule type="top10" priority="111" bottom="1" rank="1"/>
    <cfRule type="top10" dxfId="838" priority="112" rank="1"/>
  </conditionalFormatting>
  <conditionalFormatting sqref="G10">
    <cfRule type="top10" priority="109" bottom="1" rank="1"/>
    <cfRule type="top10" dxfId="837" priority="110" rank="1"/>
  </conditionalFormatting>
  <conditionalFormatting sqref="H10">
    <cfRule type="top10" priority="107" bottom="1" rank="1"/>
    <cfRule type="top10" dxfId="836" priority="108" rank="1"/>
  </conditionalFormatting>
  <conditionalFormatting sqref="I10">
    <cfRule type="top10" priority="105" bottom="1" rank="1"/>
    <cfRule type="top10" dxfId="835" priority="106" rank="1"/>
  </conditionalFormatting>
  <conditionalFormatting sqref="J10">
    <cfRule type="top10" priority="103" bottom="1" rank="1"/>
    <cfRule type="top10" dxfId="834" priority="104" rank="1"/>
  </conditionalFormatting>
  <conditionalFormatting sqref="E2">
    <cfRule type="top10" priority="89" bottom="1" rank="1"/>
    <cfRule type="top10" dxfId="833" priority="90" rank="1"/>
  </conditionalFormatting>
  <conditionalFormatting sqref="F2">
    <cfRule type="top10" priority="87" bottom="1" rank="1"/>
    <cfRule type="top10" dxfId="832" priority="88" rank="1"/>
  </conditionalFormatting>
  <conditionalFormatting sqref="G2">
    <cfRule type="top10" priority="85" bottom="1" rank="1"/>
    <cfRule type="top10" dxfId="831" priority="86" rank="1"/>
  </conditionalFormatting>
  <conditionalFormatting sqref="H2">
    <cfRule type="top10" priority="83" bottom="1" rank="1"/>
    <cfRule type="top10" dxfId="830" priority="84" rank="1"/>
  </conditionalFormatting>
  <conditionalFormatting sqref="I2">
    <cfRule type="top10" priority="81" bottom="1" rank="1"/>
    <cfRule type="top10" dxfId="829" priority="82" rank="1"/>
  </conditionalFormatting>
  <conditionalFormatting sqref="J2">
    <cfRule type="top10" priority="79" bottom="1" rank="1"/>
    <cfRule type="top10" dxfId="828" priority="80" rank="1"/>
  </conditionalFormatting>
  <conditionalFormatting sqref="E3">
    <cfRule type="top10" priority="77" bottom="1" rank="1"/>
    <cfRule type="top10" dxfId="827" priority="78" rank="1"/>
  </conditionalFormatting>
  <conditionalFormatting sqref="F3">
    <cfRule type="top10" priority="75" bottom="1" rank="1"/>
    <cfRule type="top10" dxfId="826" priority="76" rank="1"/>
  </conditionalFormatting>
  <conditionalFormatting sqref="G3">
    <cfRule type="top10" priority="73" bottom="1" rank="1"/>
    <cfRule type="top10" dxfId="825" priority="74" rank="1"/>
  </conditionalFormatting>
  <conditionalFormatting sqref="H3">
    <cfRule type="top10" priority="71" bottom="1" rank="1"/>
    <cfRule type="top10" dxfId="824" priority="72" rank="1"/>
  </conditionalFormatting>
  <conditionalFormatting sqref="I3">
    <cfRule type="top10" priority="69" bottom="1" rank="1"/>
    <cfRule type="top10" dxfId="823" priority="70" rank="1"/>
  </conditionalFormatting>
  <conditionalFormatting sqref="J3">
    <cfRule type="top10" priority="67" bottom="1" rank="1"/>
    <cfRule type="top10" dxfId="822" priority="68" rank="1"/>
  </conditionalFormatting>
  <conditionalFormatting sqref="E4">
    <cfRule type="top10" priority="65" bottom="1" rank="1"/>
    <cfRule type="top10" dxfId="821" priority="66" rank="1"/>
  </conditionalFormatting>
  <conditionalFormatting sqref="F4">
    <cfRule type="top10" priority="63" bottom="1" rank="1"/>
    <cfRule type="top10" dxfId="820" priority="64" rank="1"/>
  </conditionalFormatting>
  <conditionalFormatting sqref="G4">
    <cfRule type="top10" priority="61" bottom="1" rank="1"/>
    <cfRule type="top10" dxfId="819" priority="62" rank="1"/>
  </conditionalFormatting>
  <conditionalFormatting sqref="H4">
    <cfRule type="top10" priority="59" bottom="1" rank="1"/>
    <cfRule type="top10" dxfId="818" priority="60" rank="1"/>
  </conditionalFormatting>
  <conditionalFormatting sqref="I4">
    <cfRule type="top10" priority="57" bottom="1" rank="1"/>
    <cfRule type="top10" dxfId="817" priority="58" rank="1"/>
  </conditionalFormatting>
  <conditionalFormatting sqref="J4">
    <cfRule type="top10" priority="55" bottom="1" rank="1"/>
    <cfRule type="top10" dxfId="816" priority="56" rank="1"/>
  </conditionalFormatting>
  <conditionalFormatting sqref="E5">
    <cfRule type="top10" priority="53" bottom="1" rank="1"/>
    <cfRule type="top10" dxfId="815" priority="54" rank="1"/>
  </conditionalFormatting>
  <conditionalFormatting sqref="F5">
    <cfRule type="top10" priority="51" bottom="1" rank="1"/>
    <cfRule type="top10" dxfId="814" priority="52" rank="1"/>
  </conditionalFormatting>
  <conditionalFormatting sqref="G5">
    <cfRule type="top10" priority="49" bottom="1" rank="1"/>
    <cfRule type="top10" dxfId="813" priority="50" rank="1"/>
  </conditionalFormatting>
  <conditionalFormatting sqref="H5">
    <cfRule type="top10" priority="47" bottom="1" rank="1"/>
    <cfRule type="top10" dxfId="812" priority="48" rank="1"/>
  </conditionalFormatting>
  <conditionalFormatting sqref="I5">
    <cfRule type="top10" priority="45" bottom="1" rank="1"/>
    <cfRule type="top10" dxfId="811" priority="46" rank="1"/>
  </conditionalFormatting>
  <conditionalFormatting sqref="J5">
    <cfRule type="top10" priority="43" bottom="1" rank="1"/>
    <cfRule type="top10" dxfId="810" priority="44" rank="1"/>
  </conditionalFormatting>
  <conditionalFormatting sqref="E6">
    <cfRule type="top10" priority="41" bottom="1" rank="1"/>
    <cfRule type="top10" dxfId="809" priority="42" rank="1"/>
  </conditionalFormatting>
  <conditionalFormatting sqref="F6">
    <cfRule type="top10" priority="39" bottom="1" rank="1"/>
    <cfRule type="top10" dxfId="808" priority="40" rank="1"/>
  </conditionalFormatting>
  <conditionalFormatting sqref="G6">
    <cfRule type="top10" priority="37" bottom="1" rank="1"/>
    <cfRule type="top10" dxfId="807" priority="38" rank="1"/>
  </conditionalFormatting>
  <conditionalFormatting sqref="H6">
    <cfRule type="top10" priority="35" bottom="1" rank="1"/>
    <cfRule type="top10" dxfId="806" priority="36" rank="1"/>
  </conditionalFormatting>
  <conditionalFormatting sqref="I6">
    <cfRule type="top10" priority="33" bottom="1" rank="1"/>
    <cfRule type="top10" dxfId="805" priority="34" rank="1"/>
  </conditionalFormatting>
  <conditionalFormatting sqref="J6">
    <cfRule type="top10" priority="31" bottom="1" rank="1"/>
    <cfRule type="top10" dxfId="804" priority="32" rank="1"/>
  </conditionalFormatting>
  <conditionalFormatting sqref="E7">
    <cfRule type="top10" priority="29" bottom="1" rank="1"/>
    <cfRule type="top10" dxfId="803" priority="30" rank="1"/>
  </conditionalFormatting>
  <conditionalFormatting sqref="F7">
    <cfRule type="top10" priority="27" bottom="1" rank="1"/>
    <cfRule type="top10" dxfId="802" priority="28" rank="1"/>
  </conditionalFormatting>
  <conditionalFormatting sqref="G7">
    <cfRule type="top10" priority="25" bottom="1" rank="1"/>
    <cfRule type="top10" dxfId="801" priority="26" rank="1"/>
  </conditionalFormatting>
  <conditionalFormatting sqref="H7">
    <cfRule type="top10" priority="23" bottom="1" rank="1"/>
    <cfRule type="top10" dxfId="800" priority="24" rank="1"/>
  </conditionalFormatting>
  <conditionalFormatting sqref="I7">
    <cfRule type="top10" priority="21" bottom="1" rank="1"/>
    <cfRule type="top10" dxfId="799" priority="22" rank="1"/>
  </conditionalFormatting>
  <conditionalFormatting sqref="J7">
    <cfRule type="top10" priority="19" bottom="1" rank="1"/>
    <cfRule type="top10" dxfId="798" priority="20" rank="1"/>
  </conditionalFormatting>
  <conditionalFormatting sqref="E8">
    <cfRule type="top10" priority="17" bottom="1" rank="1"/>
    <cfRule type="top10" dxfId="797" priority="18" rank="1"/>
  </conditionalFormatting>
  <conditionalFormatting sqref="F8">
    <cfRule type="top10" priority="15" bottom="1" rank="1"/>
    <cfRule type="top10" dxfId="796" priority="16" rank="1"/>
  </conditionalFormatting>
  <conditionalFormatting sqref="G8">
    <cfRule type="top10" priority="13" bottom="1" rank="1"/>
    <cfRule type="top10" dxfId="795" priority="14" rank="1"/>
  </conditionalFormatting>
  <conditionalFormatting sqref="H8">
    <cfRule type="top10" priority="11" bottom="1" rank="1"/>
    <cfRule type="top10" dxfId="794" priority="12" rank="1"/>
  </conditionalFormatting>
  <conditionalFormatting sqref="I8">
    <cfRule type="top10" priority="9" bottom="1" rank="1"/>
    <cfRule type="top10" dxfId="793" priority="10" rank="1"/>
  </conditionalFormatting>
  <conditionalFormatting sqref="J8">
    <cfRule type="top10" priority="7" bottom="1" rank="1"/>
    <cfRule type="top10" dxfId="792" priority="8" rank="1"/>
  </conditionalFormatting>
  <conditionalFormatting sqref="E9">
    <cfRule type="top10" dxfId="791" priority="1" rank="1"/>
  </conditionalFormatting>
  <conditionalFormatting sqref="F9">
    <cfRule type="top10" dxfId="790" priority="2" rank="1"/>
  </conditionalFormatting>
  <conditionalFormatting sqref="G9">
    <cfRule type="top10" dxfId="789" priority="3" rank="1"/>
  </conditionalFormatting>
  <conditionalFormatting sqref="H9">
    <cfRule type="top10" dxfId="788" priority="4" rank="1"/>
  </conditionalFormatting>
  <conditionalFormatting sqref="I9">
    <cfRule type="top10" dxfId="787" priority="5" rank="1"/>
  </conditionalFormatting>
  <conditionalFormatting sqref="J9">
    <cfRule type="top10" dxfId="78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55B49496-4F18-4A02-8C51-8BF94226E209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96C0E902-5132-4EF7-BBAE-DD4A7D29DE36}">
          <x14:formula1>
            <xm:f>'C:\Users\Steve\Documents\_Shooting\_Ruger 10-22\2019\[_ABRA2019-Scoring 6-9-19 Club Tournament.xlsm]Data'!#REF!</xm:f>
          </x14:formula1>
          <xm:sqref>B2</xm:sqref>
        </x14:dataValidation>
        <x14:dataValidation type="list" allowBlank="1" showInputMessage="1" showErrorMessage="1" xr:uid="{EA33C2DC-2FAF-44F9-AAC8-A6294A55CD97}">
          <x14:formula1>
            <xm:f>'C:\Users\Steve\Documents\_Shooting\_Ruger 10-22\2019\[BGSL_ABRA-Scoring 6-26-19.xlsm]a'!#REF!</xm:f>
          </x14:formula1>
          <xm:sqref>B3</xm:sqref>
        </x14:dataValidation>
        <x14:dataValidation type="list" allowBlank="1" showInputMessage="1" showErrorMessage="1" xr:uid="{ECF195E8-40C1-4127-B804-D44CE68764BC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2E39293C-80AF-4F02-97B7-1C29F6C8F27E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E20C37CD-00E1-43B8-A1E7-AF21E32A65E2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FDF38418-5DD5-4D46-8356-0EABC72966AC}">
          <x14:formula1>
            <xm:f>'C:\Users\Steve\Documents\_Shooting\_Ruger 10-22\2019\[_BGSL_ABRA-Scoring 10-13-19 FInal.xlsm]Data'!#REF!</xm:f>
          </x14:formula1>
          <xm:sqref>B7</xm:sqref>
        </x14:dataValidation>
        <x14:dataValidation type="list" allowBlank="1" showInputMessage="1" showErrorMessage="1" xr:uid="{0D36C53C-1B48-4EF3-A7FD-CB60CBD91C40}">
          <x14:formula1>
            <xm:f>'C:\Users\Steve\Documents\_Shooting\_Ruger 10-22\2019\[_BGSL_ABRA-Scoring 10-23-19.xlsm]Data'!#REF!</xm:f>
          </x14:formula1>
          <xm:sqref>B8</xm:sqref>
        </x14:dataValidation>
        <x14:dataValidation type="list" allowBlank="1" showInputMessage="1" showErrorMessage="1" xr:uid="{DCAB5F4C-C633-4684-A6FC-CF83917F1EF1}">
          <x14:formula1>
            <xm:f>'C:\Users\abra2\AppData\Local\Packages\Microsoft.MicrosoftEdge_8wekyb3d8bbwe\TempState\Downloads\[BGSL_ABRA SCORING RESULTS 11-3-2019 Lisa (1).xlsx]DATA SHEET'!#REF!</xm:f>
          </x14:formula1>
          <xm:sqref>D9 B9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4F9E-B90E-4DC9-A577-8526C6A12B30}">
  <dimension ref="A1:O7"/>
  <sheetViews>
    <sheetView workbookViewId="0">
      <selection activeCell="D16" sqref="D16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65" t="s">
        <v>105</v>
      </c>
      <c r="C2" s="66">
        <v>43708</v>
      </c>
      <c r="D2" s="67" t="s">
        <v>97</v>
      </c>
      <c r="E2" s="68">
        <v>192</v>
      </c>
      <c r="F2" s="68">
        <v>188</v>
      </c>
      <c r="G2" s="68">
        <v>185</v>
      </c>
      <c r="H2" s="68">
        <v>190</v>
      </c>
      <c r="I2" s="68">
        <v>189</v>
      </c>
      <c r="J2" s="68">
        <v>189</v>
      </c>
      <c r="K2" s="69">
        <f>COUNT(E2:J2)</f>
        <v>6</v>
      </c>
      <c r="L2" s="69">
        <f>SUM(E2:J2)</f>
        <v>1133</v>
      </c>
      <c r="M2" s="70">
        <f>SUM(L2/K2)</f>
        <v>188.83333333333334</v>
      </c>
      <c r="N2" s="65">
        <v>12</v>
      </c>
      <c r="O2" s="71">
        <f>SUM(M2+N2)</f>
        <v>200.83333333333334</v>
      </c>
    </row>
    <row r="3" spans="1:15" ht="15.75" x14ac:dyDescent="0.3">
      <c r="A3" s="29" t="s">
        <v>107</v>
      </c>
      <c r="B3" s="30" t="s">
        <v>105</v>
      </c>
      <c r="C3" s="31">
        <v>43715</v>
      </c>
      <c r="D3" s="38" t="s">
        <v>116</v>
      </c>
      <c r="E3" s="33">
        <v>194</v>
      </c>
      <c r="F3" s="33">
        <v>191</v>
      </c>
      <c r="G3" s="33">
        <v>192</v>
      </c>
      <c r="H3" s="33">
        <v>189</v>
      </c>
      <c r="I3" s="33"/>
      <c r="J3" s="33"/>
      <c r="K3" s="34">
        <f>COUNT(E3:J3)</f>
        <v>4</v>
      </c>
      <c r="L3" s="34">
        <f>SUM(E3:J3)</f>
        <v>766</v>
      </c>
      <c r="M3" s="35">
        <f>SUM(L3/K3)</f>
        <v>191.5</v>
      </c>
      <c r="N3" s="30">
        <v>5</v>
      </c>
      <c r="O3" s="36">
        <f>SUM(M3+N3)</f>
        <v>196.5</v>
      </c>
    </row>
    <row r="4" spans="1:15" ht="15.75" x14ac:dyDescent="0.3">
      <c r="A4" s="29" t="s">
        <v>107</v>
      </c>
      <c r="B4" s="30" t="s">
        <v>105</v>
      </c>
      <c r="C4" s="31">
        <v>43743</v>
      </c>
      <c r="D4" s="38" t="s">
        <v>116</v>
      </c>
      <c r="E4" s="33">
        <v>192</v>
      </c>
      <c r="F4" s="33">
        <v>189</v>
      </c>
      <c r="G4" s="33">
        <v>192</v>
      </c>
      <c r="H4" s="33">
        <v>193</v>
      </c>
      <c r="I4" s="33"/>
      <c r="J4" s="33"/>
      <c r="K4" s="34">
        <f>COUNT(E4:J4)</f>
        <v>4</v>
      </c>
      <c r="L4" s="34">
        <f>SUM(E4:J4)</f>
        <v>766</v>
      </c>
      <c r="M4" s="35">
        <f>SUM(L4/K4)</f>
        <v>191.5</v>
      </c>
      <c r="N4" s="30">
        <v>13</v>
      </c>
      <c r="O4" s="36">
        <f>SUM(M4+N4)</f>
        <v>204.5</v>
      </c>
    </row>
    <row r="5" spans="1:15" ht="15.75" x14ac:dyDescent="0.3">
      <c r="A5" s="29" t="s">
        <v>107</v>
      </c>
      <c r="B5" s="30" t="s">
        <v>105</v>
      </c>
      <c r="C5" s="31">
        <v>43750</v>
      </c>
      <c r="D5" s="38" t="s">
        <v>116</v>
      </c>
      <c r="E5" s="33">
        <v>187</v>
      </c>
      <c r="F5" s="33">
        <v>196</v>
      </c>
      <c r="G5" s="33">
        <v>194</v>
      </c>
      <c r="H5" s="33">
        <v>190</v>
      </c>
      <c r="I5" s="33"/>
      <c r="J5" s="33"/>
      <c r="K5" s="34">
        <f>COUNT(E5:J5)</f>
        <v>4</v>
      </c>
      <c r="L5" s="34">
        <f>SUM(E5:J5)</f>
        <v>767</v>
      </c>
      <c r="M5" s="35">
        <f>SUM(L5/K5)</f>
        <v>191.75</v>
      </c>
      <c r="N5" s="30">
        <v>5</v>
      </c>
      <c r="O5" s="36">
        <f>SUM(M5+N5)</f>
        <v>196.75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18</v>
      </c>
      <c r="L7" s="3">
        <f>SUM(L2:L6)</f>
        <v>3432</v>
      </c>
      <c r="M7" s="1">
        <f>SUM(L7/K7)</f>
        <v>190.66666666666666</v>
      </c>
      <c r="N7" s="3">
        <f>SUM(N2:N6)</f>
        <v>35</v>
      </c>
      <c r="O7" s="1">
        <f>SUM(M7+N7)</f>
        <v>225.66666666666666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_1"/>
    <protectedRange algorithmName="SHA-512" hashValue="ON39YdpmFHfN9f47KpiRvqrKx0V9+erV1CNkpWzYhW/Qyc6aT8rEyCrvauWSYGZK2ia3o7vd3akF07acHAFpOA==" saltValue="yVW9XmDwTqEnmpSGai0KYg==" spinCount="100000" sqref="C4:D4" name="Range1_2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E4:J4" name="Range1_1_1"/>
    <protectedRange algorithmName="SHA-512" hashValue="eHHGZp1QU9slQwrV1rkPvmLyM6CvgknQHPIOO3TeudOjFVA47YoNedor8sB5AS16YCEzg6rnk1SW7Qh1UBWa3g==" saltValue="NnJayuyCuLyzeiA6G0urAA==" spinCount="100000" sqref="N5" name="Range3_1_1"/>
    <protectedRange algorithmName="SHA-512" hashValue="ON39YdpmFHfN9f47KpiRvqrKx0V9+erV1CNkpWzYhW/Qyc6aT8rEyCrvauWSYGZK2ia3o7vd3akF07acHAFpOA==" saltValue="yVW9XmDwTqEnmpSGai0KYg==" spinCount="100000" sqref="B5:J5" name="Range1_1_2"/>
  </protectedRanges>
  <conditionalFormatting sqref="E1">
    <cfRule type="top10" priority="53" bottom="1" rank="1"/>
    <cfRule type="top10" dxfId="785" priority="54" rank="1"/>
  </conditionalFormatting>
  <conditionalFormatting sqref="F1">
    <cfRule type="top10" priority="51" bottom="1" rank="1"/>
    <cfRule type="top10" dxfId="784" priority="52" rank="1"/>
  </conditionalFormatting>
  <conditionalFormatting sqref="G1">
    <cfRule type="top10" priority="49" bottom="1" rank="1"/>
    <cfRule type="top10" dxfId="783" priority="50" rank="1"/>
  </conditionalFormatting>
  <conditionalFormatting sqref="H1">
    <cfRule type="top10" priority="47" bottom="1" rank="1"/>
    <cfRule type="top10" dxfId="782" priority="48" rank="1"/>
  </conditionalFormatting>
  <conditionalFormatting sqref="I1">
    <cfRule type="top10" priority="45" bottom="1" rank="1"/>
    <cfRule type="top10" dxfId="781" priority="46" rank="1"/>
  </conditionalFormatting>
  <conditionalFormatting sqref="J1">
    <cfRule type="top10" priority="43" bottom="1" rank="1"/>
    <cfRule type="top10" dxfId="780" priority="44" rank="1"/>
  </conditionalFormatting>
  <conditionalFormatting sqref="E6">
    <cfRule type="top10" priority="41" bottom="1" rank="1"/>
    <cfRule type="top10" dxfId="779" priority="42" rank="1"/>
  </conditionalFormatting>
  <conditionalFormatting sqref="F6">
    <cfRule type="top10" priority="39" bottom="1" rank="1"/>
    <cfRule type="top10" dxfId="778" priority="40" rank="1"/>
  </conditionalFormatting>
  <conditionalFormatting sqref="G6">
    <cfRule type="top10" priority="37" bottom="1" rank="1"/>
    <cfRule type="top10" dxfId="777" priority="38" rank="1"/>
  </conditionalFormatting>
  <conditionalFormatting sqref="H6">
    <cfRule type="top10" priority="35" bottom="1" rank="1"/>
    <cfRule type="top10" dxfId="776" priority="36" rank="1"/>
  </conditionalFormatting>
  <conditionalFormatting sqref="I6">
    <cfRule type="top10" priority="33" bottom="1" rank="1"/>
    <cfRule type="top10" dxfId="775" priority="34" rank="1"/>
  </conditionalFormatting>
  <conditionalFormatting sqref="J6">
    <cfRule type="top10" priority="31" bottom="1" rank="1"/>
    <cfRule type="top10" dxfId="774" priority="32" rank="1"/>
  </conditionalFormatting>
  <conditionalFormatting sqref="E2">
    <cfRule type="top10" dxfId="773" priority="24" rank="1"/>
  </conditionalFormatting>
  <conditionalFormatting sqref="F2">
    <cfRule type="top10" dxfId="772" priority="23" rank="1"/>
  </conditionalFormatting>
  <conditionalFormatting sqref="G2">
    <cfRule type="top10" dxfId="771" priority="22" rank="1"/>
  </conditionalFormatting>
  <conditionalFormatting sqref="H2">
    <cfRule type="top10" dxfId="770" priority="21" rank="1"/>
  </conditionalFormatting>
  <conditionalFormatting sqref="I2">
    <cfRule type="top10" dxfId="769" priority="20" rank="1"/>
  </conditionalFormatting>
  <conditionalFormatting sqref="J2">
    <cfRule type="top10" dxfId="768" priority="19" rank="1"/>
  </conditionalFormatting>
  <conditionalFormatting sqref="E3">
    <cfRule type="top10" dxfId="767" priority="13" rank="1"/>
  </conditionalFormatting>
  <conditionalFormatting sqref="F3">
    <cfRule type="top10" dxfId="766" priority="14" rank="1"/>
  </conditionalFormatting>
  <conditionalFormatting sqref="G3">
    <cfRule type="top10" dxfId="765" priority="15" rank="1"/>
  </conditionalFormatting>
  <conditionalFormatting sqref="H3">
    <cfRule type="top10" dxfId="764" priority="16" rank="1"/>
  </conditionalFormatting>
  <conditionalFormatting sqref="I3">
    <cfRule type="top10" dxfId="763" priority="17" rank="1"/>
  </conditionalFormatting>
  <conditionalFormatting sqref="J3">
    <cfRule type="top10" dxfId="762" priority="18" rank="1"/>
  </conditionalFormatting>
  <conditionalFormatting sqref="E4">
    <cfRule type="top10" dxfId="761" priority="12" rank="1"/>
  </conditionalFormatting>
  <conditionalFormatting sqref="F4">
    <cfRule type="top10" dxfId="760" priority="11" rank="1"/>
  </conditionalFormatting>
  <conditionalFormatting sqref="G4">
    <cfRule type="top10" dxfId="759" priority="10" rank="1"/>
  </conditionalFormatting>
  <conditionalFormatting sqref="H4">
    <cfRule type="top10" dxfId="758" priority="9" rank="1"/>
  </conditionalFormatting>
  <conditionalFormatting sqref="I4">
    <cfRule type="top10" dxfId="757" priority="8" rank="1"/>
  </conditionalFormatting>
  <conditionalFormatting sqref="J4">
    <cfRule type="top10" dxfId="756" priority="7" rank="1"/>
  </conditionalFormatting>
  <conditionalFormatting sqref="E5">
    <cfRule type="top10" dxfId="755" priority="6" rank="1"/>
  </conditionalFormatting>
  <conditionalFormatting sqref="F5">
    <cfRule type="top10" dxfId="754" priority="5" rank="1"/>
  </conditionalFormatting>
  <conditionalFormatting sqref="G5">
    <cfRule type="top10" dxfId="753" priority="4" rank="1"/>
  </conditionalFormatting>
  <conditionalFormatting sqref="H5">
    <cfRule type="top10" dxfId="752" priority="3" rank="1"/>
  </conditionalFormatting>
  <conditionalFormatting sqref="I5">
    <cfRule type="top10" dxfId="751" priority="2" rank="1"/>
  </conditionalFormatting>
  <conditionalFormatting sqref="J5">
    <cfRule type="top10" dxfId="75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41AD375-F9D2-44AB-9642-97FC4EF7B95A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A0EAE8AA-44A0-43B5-B45D-6088202B78B3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9118BF4C-AE09-412F-9326-5505E3231F3E}">
          <x14:formula1>
            <xm:f>'C:\Users\abra2\Desktop\ABRA Files and More\AUTO BENCH REST ASSOCIATION FILE\ABRA 2019\Virginia\[ABRA VA SCORING PROGRAM.xlsx]DATA SHEET'!#REF!</xm:f>
          </x14:formula1>
          <xm:sqref>B3 B5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4F66-CCB1-4A47-ACC4-BF5953BDE782}">
  <dimension ref="A1:O4"/>
  <sheetViews>
    <sheetView workbookViewId="0">
      <selection activeCell="A2" sqref="A2:O2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22</v>
      </c>
      <c r="B2" s="7" t="s">
        <v>83</v>
      </c>
      <c r="C2" s="8">
        <v>43667</v>
      </c>
      <c r="D2" s="9" t="s">
        <v>19</v>
      </c>
      <c r="E2" s="7">
        <v>147</v>
      </c>
      <c r="F2" s="7">
        <v>176</v>
      </c>
      <c r="G2" s="7">
        <v>170</v>
      </c>
      <c r="H2" s="10">
        <v>176</v>
      </c>
      <c r="I2" s="10"/>
      <c r="J2" s="10"/>
      <c r="K2" s="10">
        <v>4</v>
      </c>
      <c r="L2" s="10">
        <v>669</v>
      </c>
      <c r="M2" s="11">
        <v>167.25</v>
      </c>
      <c r="N2" s="10">
        <v>2</v>
      </c>
      <c r="O2" s="11">
        <v>169.25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669</v>
      </c>
      <c r="M4" s="1">
        <f>SUM(L4/K4)</f>
        <v>167.25</v>
      </c>
      <c r="N4" s="3">
        <f>SUM(N2:N3)</f>
        <v>2</v>
      </c>
      <c r="O4" s="1">
        <f>SUM(M4+N4)</f>
        <v>169.25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749" priority="42" rank="1"/>
  </conditionalFormatting>
  <conditionalFormatting sqref="F1">
    <cfRule type="top10" priority="39" bottom="1" rank="1"/>
    <cfRule type="top10" dxfId="748" priority="40" rank="1"/>
  </conditionalFormatting>
  <conditionalFormatting sqref="G1">
    <cfRule type="top10" priority="37" bottom="1" rank="1"/>
    <cfRule type="top10" dxfId="747" priority="38" rank="1"/>
  </conditionalFormatting>
  <conditionalFormatting sqref="H1">
    <cfRule type="top10" priority="35" bottom="1" rank="1"/>
    <cfRule type="top10" dxfId="746" priority="36" rank="1"/>
  </conditionalFormatting>
  <conditionalFormatting sqref="I1">
    <cfRule type="top10" priority="33" bottom="1" rank="1"/>
    <cfRule type="top10" dxfId="745" priority="34" rank="1"/>
  </conditionalFormatting>
  <conditionalFormatting sqref="J1">
    <cfRule type="top10" priority="31" bottom="1" rank="1"/>
    <cfRule type="top10" dxfId="744" priority="32" rank="1"/>
  </conditionalFormatting>
  <conditionalFormatting sqref="E3">
    <cfRule type="top10" priority="29" bottom="1" rank="1"/>
    <cfRule type="top10" dxfId="743" priority="30" rank="1"/>
  </conditionalFormatting>
  <conditionalFormatting sqref="F3">
    <cfRule type="top10" priority="27" bottom="1" rank="1"/>
    <cfRule type="top10" dxfId="742" priority="28" rank="1"/>
  </conditionalFormatting>
  <conditionalFormatting sqref="G3">
    <cfRule type="top10" priority="25" bottom="1" rank="1"/>
    <cfRule type="top10" dxfId="741" priority="26" rank="1"/>
  </conditionalFormatting>
  <conditionalFormatting sqref="H3">
    <cfRule type="top10" priority="23" bottom="1" rank="1"/>
    <cfRule type="top10" dxfId="740" priority="24" rank="1"/>
  </conditionalFormatting>
  <conditionalFormatting sqref="I3">
    <cfRule type="top10" priority="21" bottom="1" rank="1"/>
    <cfRule type="top10" dxfId="739" priority="22" rank="1"/>
  </conditionalFormatting>
  <conditionalFormatting sqref="J3">
    <cfRule type="top10" priority="19" bottom="1" rank="1"/>
    <cfRule type="top10" dxfId="738" priority="20" rank="1"/>
  </conditionalFormatting>
  <conditionalFormatting sqref="E2">
    <cfRule type="top10" priority="11" bottom="1" rank="1"/>
    <cfRule type="top10" dxfId="737" priority="12" rank="1"/>
  </conditionalFormatting>
  <conditionalFormatting sqref="F2">
    <cfRule type="top10" priority="9" bottom="1" rank="1"/>
    <cfRule type="top10" dxfId="736" priority="10" rank="1"/>
  </conditionalFormatting>
  <conditionalFormatting sqref="G2">
    <cfRule type="top10" priority="7" bottom="1" rank="1"/>
    <cfRule type="top10" dxfId="735" priority="8" rank="1"/>
  </conditionalFormatting>
  <conditionalFormatting sqref="H2">
    <cfRule type="top10" priority="5" bottom="1" rank="1"/>
    <cfRule type="top10" dxfId="734" priority="6" rank="1"/>
  </conditionalFormatting>
  <conditionalFormatting sqref="I2">
    <cfRule type="top10" priority="3" bottom="1" rank="1"/>
    <cfRule type="top10" dxfId="733" priority="4" rank="1"/>
  </conditionalFormatting>
  <conditionalFormatting sqref="J2">
    <cfRule type="top10" priority="1" bottom="1" rank="1"/>
    <cfRule type="top10" dxfId="7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542CEE-DC83-433D-8FCF-9EDAF655663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3BEC5BA-BB0C-4321-8E35-A2154F616A1D}">
          <x14:formula1>
            <xm:f>'C:\Users\abra2\AppData\Local\Packages\Microsoft.MicrosoftEdge_8wekyb3d8bbwe\TempState\Downloads\[ABRA Club Shoot 7212019 (2).xlsm]Data'!#REF!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F50F-C137-4C09-9976-683106B1A330}">
  <sheetPr codeName="Sheet12"/>
  <dimension ref="A1:O6"/>
  <sheetViews>
    <sheetView workbookViewId="0">
      <selection activeCell="A2" sqref="A2"/>
    </sheetView>
  </sheetViews>
  <sheetFormatPr defaultRowHeight="15" x14ac:dyDescent="0.3"/>
  <cols>
    <col min="1" max="1" width="19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30" t="s">
        <v>49</v>
      </c>
      <c r="C2" s="31">
        <v>43586</v>
      </c>
      <c r="D2" s="32" t="s">
        <v>48</v>
      </c>
      <c r="E2" s="33">
        <v>174</v>
      </c>
      <c r="F2" s="33">
        <v>175</v>
      </c>
      <c r="G2" s="33">
        <v>170</v>
      </c>
      <c r="H2" s="33">
        <v>166</v>
      </c>
      <c r="I2" s="7"/>
      <c r="J2" s="7"/>
      <c r="K2" s="34">
        <v>4</v>
      </c>
      <c r="L2" s="34">
        <v>685</v>
      </c>
      <c r="M2" s="35">
        <f t="shared" ref="M2" si="0">SUM(L2/K2)</f>
        <v>171.25</v>
      </c>
      <c r="N2" s="30">
        <v>4</v>
      </c>
      <c r="O2" s="36">
        <f t="shared" ref="O2" si="1">SUM(M2+N2)</f>
        <v>175.25</v>
      </c>
    </row>
    <row r="3" spans="1:15" ht="15.75" x14ac:dyDescent="0.3">
      <c r="A3" s="29" t="s">
        <v>100</v>
      </c>
      <c r="B3" s="30" t="s">
        <v>49</v>
      </c>
      <c r="C3" s="31">
        <v>43621</v>
      </c>
      <c r="D3" s="38" t="s">
        <v>48</v>
      </c>
      <c r="E3" s="33">
        <v>163</v>
      </c>
      <c r="F3" s="33">
        <v>159</v>
      </c>
      <c r="G3" s="33">
        <v>170</v>
      </c>
      <c r="H3" s="33">
        <v>172</v>
      </c>
      <c r="I3" s="33"/>
      <c r="J3" s="33"/>
      <c r="K3" s="34">
        <f>COUNT(E3:J3)</f>
        <v>4</v>
      </c>
      <c r="L3" s="34">
        <f>SUM(E3:J3)</f>
        <v>664</v>
      </c>
      <c r="M3" s="35">
        <f>SUM(L3/K3)</f>
        <v>166</v>
      </c>
      <c r="N3" s="30">
        <v>13</v>
      </c>
      <c r="O3" s="36">
        <f>SUM(M3+N3)</f>
        <v>179</v>
      </c>
    </row>
    <row r="4" spans="1:15" x14ac:dyDescent="0.3">
      <c r="A4" s="29" t="s">
        <v>100</v>
      </c>
      <c r="B4" s="39" t="s">
        <v>49</v>
      </c>
      <c r="C4" s="31">
        <f>'[17]START TAB'!$D$2</f>
        <v>43684</v>
      </c>
      <c r="D4" s="32" t="str">
        <f>'[17]START TAB'!$B$2</f>
        <v>Osseo, MI</v>
      </c>
      <c r="E4" s="40">
        <v>172</v>
      </c>
      <c r="F4" s="40">
        <v>172</v>
      </c>
      <c r="G4" s="40">
        <v>175</v>
      </c>
      <c r="H4" s="40">
        <v>178</v>
      </c>
      <c r="I4" s="40"/>
      <c r="J4" s="40"/>
      <c r="K4" s="34">
        <f t="shared" ref="K4" si="2">COUNT(E4:J4)</f>
        <v>4</v>
      </c>
      <c r="L4" s="34">
        <f t="shared" ref="L4" si="3">SUM(E4:J4)</f>
        <v>697</v>
      </c>
      <c r="M4" s="35">
        <f t="shared" ref="M4" si="4">SUM(L4/K4)</f>
        <v>174.25</v>
      </c>
      <c r="N4" s="39">
        <v>4</v>
      </c>
      <c r="O4" s="36">
        <f t="shared" ref="O4" si="5">SUM(M4+N4)</f>
        <v>178.25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2046</v>
      </c>
      <c r="M6" s="1">
        <f>SUM(L6/K6)</f>
        <v>170.5</v>
      </c>
      <c r="N6" s="3">
        <f>SUM(N2:N5)</f>
        <v>21</v>
      </c>
      <c r="O6" s="1">
        <f>SUM(M6+N6)</f>
        <v>191.5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6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</protectedRanges>
  <conditionalFormatting sqref="E1">
    <cfRule type="top10" priority="55" bottom="1" rank="1"/>
    <cfRule type="top10" dxfId="731" priority="56" rank="1"/>
  </conditionalFormatting>
  <conditionalFormatting sqref="F1">
    <cfRule type="top10" priority="53" bottom="1" rank="1"/>
    <cfRule type="top10" dxfId="730" priority="54" rank="1"/>
  </conditionalFormatting>
  <conditionalFormatting sqref="G1">
    <cfRule type="top10" priority="51" bottom="1" rank="1"/>
    <cfRule type="top10" dxfId="729" priority="52" rank="1"/>
  </conditionalFormatting>
  <conditionalFormatting sqref="H1">
    <cfRule type="top10" priority="49" bottom="1" rank="1"/>
    <cfRule type="top10" dxfId="728" priority="50" rank="1"/>
  </conditionalFormatting>
  <conditionalFormatting sqref="I1">
    <cfRule type="top10" priority="47" bottom="1" rank="1"/>
    <cfRule type="top10" dxfId="727" priority="48" rank="1"/>
  </conditionalFormatting>
  <conditionalFormatting sqref="J1">
    <cfRule type="top10" priority="45" bottom="1" rank="1"/>
    <cfRule type="top10" dxfId="726" priority="46" rank="1"/>
  </conditionalFormatting>
  <conditionalFormatting sqref="E5">
    <cfRule type="top10" priority="43" bottom="1" rank="1"/>
    <cfRule type="top10" dxfId="725" priority="44" rank="1"/>
  </conditionalFormatting>
  <conditionalFormatting sqref="F5">
    <cfRule type="top10" priority="41" bottom="1" rank="1"/>
    <cfRule type="top10" dxfId="724" priority="42" rank="1"/>
  </conditionalFormatting>
  <conditionalFormatting sqref="G5">
    <cfRule type="top10" priority="39" bottom="1" rank="1"/>
    <cfRule type="top10" dxfId="723" priority="40" rank="1"/>
  </conditionalFormatting>
  <conditionalFormatting sqref="H5">
    <cfRule type="top10" priority="37" bottom="1" rank="1"/>
    <cfRule type="top10" dxfId="722" priority="38" rank="1"/>
  </conditionalFormatting>
  <conditionalFormatting sqref="I5">
    <cfRule type="top10" priority="35" bottom="1" rank="1"/>
    <cfRule type="top10" dxfId="721" priority="36" rank="1"/>
  </conditionalFormatting>
  <conditionalFormatting sqref="J5">
    <cfRule type="top10" priority="33" bottom="1" rank="1"/>
    <cfRule type="top10" dxfId="720" priority="34" rank="1"/>
  </conditionalFormatting>
  <conditionalFormatting sqref="E2">
    <cfRule type="top10" dxfId="719" priority="17" rank="1"/>
  </conditionalFormatting>
  <conditionalFormatting sqref="F2">
    <cfRule type="top10" dxfId="718" priority="18" rank="1"/>
  </conditionalFormatting>
  <conditionalFormatting sqref="G2">
    <cfRule type="top10" dxfId="717" priority="19" rank="1"/>
  </conditionalFormatting>
  <conditionalFormatting sqref="H2">
    <cfRule type="top10" dxfId="716" priority="20" rank="1"/>
  </conditionalFormatting>
  <conditionalFormatting sqref="I2">
    <cfRule type="top10" priority="15" bottom="1" rank="1"/>
    <cfRule type="top10" dxfId="715" priority="16" rank="1"/>
  </conditionalFormatting>
  <conditionalFormatting sqref="J2">
    <cfRule type="top10" priority="13" bottom="1" rank="1"/>
    <cfRule type="top10" dxfId="714" priority="14" rank="1"/>
  </conditionalFormatting>
  <conditionalFormatting sqref="E3">
    <cfRule type="top10" dxfId="713" priority="12" rank="1"/>
  </conditionalFormatting>
  <conditionalFormatting sqref="F3">
    <cfRule type="top10" dxfId="712" priority="11" rank="1"/>
  </conditionalFormatting>
  <conditionalFormatting sqref="G3">
    <cfRule type="top10" dxfId="711" priority="10" rank="1"/>
  </conditionalFormatting>
  <conditionalFormatting sqref="H3">
    <cfRule type="top10" dxfId="710" priority="9" rank="1"/>
  </conditionalFormatting>
  <conditionalFormatting sqref="I3">
    <cfRule type="top10" dxfId="709" priority="8" rank="1"/>
  </conditionalFormatting>
  <conditionalFormatting sqref="J3">
    <cfRule type="top10" dxfId="708" priority="7" rank="1"/>
  </conditionalFormatting>
  <conditionalFormatting sqref="E4">
    <cfRule type="top10" dxfId="707" priority="1" rank="1"/>
  </conditionalFormatting>
  <conditionalFormatting sqref="F4">
    <cfRule type="top10" dxfId="706" priority="2" rank="1"/>
  </conditionalFormatting>
  <conditionalFormatting sqref="G4">
    <cfRule type="top10" dxfId="705" priority="3" rank="1"/>
  </conditionalFormatting>
  <conditionalFormatting sqref="H4">
    <cfRule type="top10" dxfId="704" priority="4" rank="1"/>
  </conditionalFormatting>
  <conditionalFormatting sqref="I4">
    <cfRule type="top10" dxfId="703" priority="5" rank="1"/>
  </conditionalFormatting>
  <conditionalFormatting sqref="J4">
    <cfRule type="top10" dxfId="70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9FB0606-D0F0-447D-901F-23B91B68041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9DD0AA31-E40D-4D4E-8E17-C05AC6306037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E031BC3-9D89-482F-B711-F0CDD71592EE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98374683-5F65-48C5-8DBB-731F88556561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7032-CDEB-44EF-9179-03C1DD1678E0}">
  <sheetPr codeName="Sheet15"/>
  <dimension ref="A1:O6"/>
  <sheetViews>
    <sheetView workbookViewId="0">
      <selection activeCell="A4" sqref="A4:O4"/>
    </sheetView>
  </sheetViews>
  <sheetFormatPr defaultRowHeight="15" x14ac:dyDescent="0.3"/>
  <cols>
    <col min="1" max="1" width="20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30" t="s">
        <v>52</v>
      </c>
      <c r="C2" s="31">
        <v>43586</v>
      </c>
      <c r="D2" s="32" t="s">
        <v>48</v>
      </c>
      <c r="E2" s="33">
        <v>144</v>
      </c>
      <c r="F2" s="33">
        <v>119</v>
      </c>
      <c r="G2" s="33">
        <v>155</v>
      </c>
      <c r="H2" s="33">
        <v>157</v>
      </c>
      <c r="I2" s="7"/>
      <c r="J2" s="7"/>
      <c r="K2" s="34">
        <v>4</v>
      </c>
      <c r="L2" s="34">
        <v>575</v>
      </c>
      <c r="M2" s="35">
        <f t="shared" ref="M2" si="0">SUM(L2/K2)</f>
        <v>143.75</v>
      </c>
      <c r="N2" s="30">
        <v>2</v>
      </c>
      <c r="O2" s="36">
        <f t="shared" ref="O2" si="1">SUM(M2+N2)</f>
        <v>145.75</v>
      </c>
    </row>
    <row r="3" spans="1:15" ht="15.75" x14ac:dyDescent="0.3">
      <c r="A3" s="29" t="s">
        <v>100</v>
      </c>
      <c r="B3" s="30" t="s">
        <v>52</v>
      </c>
      <c r="C3" s="31">
        <v>43621</v>
      </c>
      <c r="D3" s="38" t="s">
        <v>48</v>
      </c>
      <c r="E3" s="33">
        <v>146</v>
      </c>
      <c r="F3" s="33">
        <v>128</v>
      </c>
      <c r="G3" s="33">
        <v>128</v>
      </c>
      <c r="H3" s="33">
        <v>138</v>
      </c>
      <c r="I3" s="33"/>
      <c r="J3" s="33"/>
      <c r="K3" s="34">
        <f>COUNT(E3:J3)</f>
        <v>4</v>
      </c>
      <c r="L3" s="34">
        <f>SUM(E3:J3)</f>
        <v>540</v>
      </c>
      <c r="M3" s="35">
        <f>SUM(L3/K3)</f>
        <v>135</v>
      </c>
      <c r="N3" s="30">
        <v>3</v>
      </c>
      <c r="O3" s="36">
        <f>SUM(M3+N3)</f>
        <v>138</v>
      </c>
    </row>
    <row r="4" spans="1:15" x14ac:dyDescent="0.3">
      <c r="A4" s="29" t="s">
        <v>22</v>
      </c>
      <c r="B4" s="39" t="s">
        <v>52</v>
      </c>
      <c r="C4" s="31">
        <f>'[3]START TAB'!$D$2</f>
        <v>43712</v>
      </c>
      <c r="D4" s="32" t="str">
        <f>'[3]START TAB'!$B$2</f>
        <v>Osseo, MI</v>
      </c>
      <c r="E4" s="40">
        <v>174</v>
      </c>
      <c r="F4" s="40">
        <v>170</v>
      </c>
      <c r="G4" s="40">
        <v>168</v>
      </c>
      <c r="H4" s="40">
        <v>168</v>
      </c>
      <c r="I4" s="40"/>
      <c r="J4" s="40"/>
      <c r="K4" s="34">
        <f t="shared" ref="K4" si="2">COUNT(E4:J4)</f>
        <v>4</v>
      </c>
      <c r="L4" s="34">
        <f t="shared" ref="L4" si="3">SUM(E4:J4)</f>
        <v>680</v>
      </c>
      <c r="M4" s="35">
        <f t="shared" ref="M4" si="4">SUM(L4/K4)</f>
        <v>170</v>
      </c>
      <c r="N4" s="39">
        <v>4</v>
      </c>
      <c r="O4" s="36">
        <f t="shared" ref="O4" si="5">SUM(M4+N4)</f>
        <v>174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1795</v>
      </c>
      <c r="M6" s="1">
        <f>SUM(L6/K6)</f>
        <v>149.58333333333334</v>
      </c>
      <c r="N6" s="3">
        <f>SUM(N2:N5)</f>
        <v>9</v>
      </c>
      <c r="O6" s="1">
        <f>SUM(M6+N6)</f>
        <v>158.58333333333334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</protectedRanges>
  <conditionalFormatting sqref="E1">
    <cfRule type="top10" priority="55" bottom="1" rank="1"/>
    <cfRule type="top10" dxfId="701" priority="56" rank="1"/>
  </conditionalFormatting>
  <conditionalFormatting sqref="F1">
    <cfRule type="top10" priority="53" bottom="1" rank="1"/>
    <cfRule type="top10" dxfId="700" priority="54" rank="1"/>
  </conditionalFormatting>
  <conditionalFormatting sqref="G1">
    <cfRule type="top10" priority="51" bottom="1" rank="1"/>
    <cfRule type="top10" dxfId="699" priority="52" rank="1"/>
  </conditionalFormatting>
  <conditionalFormatting sqref="H1">
    <cfRule type="top10" priority="49" bottom="1" rank="1"/>
    <cfRule type="top10" dxfId="698" priority="50" rank="1"/>
  </conditionalFormatting>
  <conditionalFormatting sqref="I1">
    <cfRule type="top10" priority="47" bottom="1" rank="1"/>
    <cfRule type="top10" dxfId="697" priority="48" rank="1"/>
  </conditionalFormatting>
  <conditionalFormatting sqref="J1">
    <cfRule type="top10" priority="45" bottom="1" rank="1"/>
    <cfRule type="top10" dxfId="696" priority="46" rank="1"/>
  </conditionalFormatting>
  <conditionalFormatting sqref="E5">
    <cfRule type="top10" priority="43" bottom="1" rank="1"/>
    <cfRule type="top10" dxfId="695" priority="44" rank="1"/>
  </conditionalFormatting>
  <conditionalFormatting sqref="F5">
    <cfRule type="top10" priority="41" bottom="1" rank="1"/>
    <cfRule type="top10" dxfId="694" priority="42" rank="1"/>
  </conditionalFormatting>
  <conditionalFormatting sqref="G5">
    <cfRule type="top10" priority="39" bottom="1" rank="1"/>
    <cfRule type="top10" dxfId="693" priority="40" rank="1"/>
  </conditionalFormatting>
  <conditionalFormatting sqref="H5">
    <cfRule type="top10" priority="37" bottom="1" rank="1"/>
    <cfRule type="top10" dxfId="692" priority="38" rank="1"/>
  </conditionalFormatting>
  <conditionalFormatting sqref="I5">
    <cfRule type="top10" priority="35" bottom="1" rank="1"/>
    <cfRule type="top10" dxfId="691" priority="36" rank="1"/>
  </conditionalFormatting>
  <conditionalFormatting sqref="J5">
    <cfRule type="top10" priority="33" bottom="1" rank="1"/>
    <cfRule type="top10" dxfId="690" priority="34" rank="1"/>
  </conditionalFormatting>
  <conditionalFormatting sqref="E2">
    <cfRule type="top10" dxfId="689" priority="17" rank="1"/>
  </conditionalFormatting>
  <conditionalFormatting sqref="F2">
    <cfRule type="top10" dxfId="688" priority="18" rank="1"/>
  </conditionalFormatting>
  <conditionalFormatting sqref="G2">
    <cfRule type="top10" dxfId="687" priority="19" rank="1"/>
  </conditionalFormatting>
  <conditionalFormatting sqref="H2">
    <cfRule type="top10" dxfId="686" priority="20" rank="1"/>
  </conditionalFormatting>
  <conditionalFormatting sqref="I2">
    <cfRule type="top10" priority="15" bottom="1" rank="1"/>
    <cfRule type="top10" dxfId="685" priority="16" rank="1"/>
  </conditionalFormatting>
  <conditionalFormatting sqref="J2">
    <cfRule type="top10" priority="13" bottom="1" rank="1"/>
    <cfRule type="top10" dxfId="684" priority="14" rank="1"/>
  </conditionalFormatting>
  <conditionalFormatting sqref="E3">
    <cfRule type="top10" dxfId="683" priority="12" rank="1"/>
  </conditionalFormatting>
  <conditionalFormatting sqref="F3">
    <cfRule type="top10" dxfId="682" priority="11" rank="1"/>
  </conditionalFormatting>
  <conditionalFormatting sqref="G3">
    <cfRule type="top10" dxfId="681" priority="10" rank="1"/>
  </conditionalFormatting>
  <conditionalFormatting sqref="H3">
    <cfRule type="top10" dxfId="680" priority="9" rank="1"/>
  </conditionalFormatting>
  <conditionalFormatting sqref="I3">
    <cfRule type="top10" dxfId="679" priority="8" rank="1"/>
  </conditionalFormatting>
  <conditionalFormatting sqref="J3">
    <cfRule type="top10" dxfId="678" priority="7" rank="1"/>
  </conditionalFormatting>
  <conditionalFormatting sqref="E4">
    <cfRule type="top10" dxfId="677" priority="6" rank="1"/>
  </conditionalFormatting>
  <conditionalFormatting sqref="F4">
    <cfRule type="top10" dxfId="676" priority="5" rank="1"/>
  </conditionalFormatting>
  <conditionalFormatting sqref="G4">
    <cfRule type="top10" dxfId="675" priority="4" rank="1"/>
  </conditionalFormatting>
  <conditionalFormatting sqref="H4">
    <cfRule type="top10" dxfId="674" priority="3" rank="1"/>
  </conditionalFormatting>
  <conditionalFormatting sqref="I4">
    <cfRule type="top10" dxfId="673" priority="2" rank="1"/>
  </conditionalFormatting>
  <conditionalFormatting sqref="J4">
    <cfRule type="top10" dxfId="67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DC083B-4F29-4716-956C-D835B43D0729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CE3A299-A015-4624-929D-878B249D76EF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55B413D-DA43-4C83-B261-E654C98BD637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559A083B-A0D2-4136-B7B8-8B552D9FFBCB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EB99-47B7-4FD9-9993-6195C898322B}">
  <dimension ref="A1:O4"/>
  <sheetViews>
    <sheetView workbookViewId="0">
      <selection activeCell="E26" sqref="E26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107</v>
      </c>
      <c r="B2" s="30" t="s">
        <v>136</v>
      </c>
      <c r="C2" s="31">
        <v>43751</v>
      </c>
      <c r="D2" s="32" t="s">
        <v>114</v>
      </c>
      <c r="E2" s="33">
        <v>173</v>
      </c>
      <c r="F2" s="33">
        <v>176</v>
      </c>
      <c r="G2" s="33">
        <v>179</v>
      </c>
      <c r="H2" s="33">
        <v>187</v>
      </c>
      <c r="I2" s="33"/>
      <c r="J2" s="33"/>
      <c r="K2" s="34">
        <f>COUNT(E2:J2)</f>
        <v>4</v>
      </c>
      <c r="L2" s="34">
        <f>SUM(E2:J2)</f>
        <v>715</v>
      </c>
      <c r="M2" s="35">
        <f>SUM(L2/K2)</f>
        <v>178.75</v>
      </c>
      <c r="N2" s="30">
        <v>13</v>
      </c>
      <c r="O2" s="36">
        <f>SUM(M2+N2)</f>
        <v>191.75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715</v>
      </c>
      <c r="M4" s="1">
        <f>SUM(L4/K4)</f>
        <v>178.75</v>
      </c>
      <c r="N4" s="3">
        <f>SUM(N2:N3)</f>
        <v>13</v>
      </c>
      <c r="O4" s="1">
        <f>SUM(M4+N4)</f>
        <v>191.75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1487" priority="36" rank="1"/>
  </conditionalFormatting>
  <conditionalFormatting sqref="F1">
    <cfRule type="top10" priority="33" bottom="1" rank="1"/>
    <cfRule type="top10" dxfId="1486" priority="34" rank="1"/>
  </conditionalFormatting>
  <conditionalFormatting sqref="G1">
    <cfRule type="top10" priority="31" bottom="1" rank="1"/>
    <cfRule type="top10" dxfId="1485" priority="32" rank="1"/>
  </conditionalFormatting>
  <conditionalFormatting sqref="H1">
    <cfRule type="top10" priority="29" bottom="1" rank="1"/>
    <cfRule type="top10" dxfId="1484" priority="30" rank="1"/>
  </conditionalFormatting>
  <conditionalFormatting sqref="I1">
    <cfRule type="top10" priority="27" bottom="1" rank="1"/>
    <cfRule type="top10" dxfId="1483" priority="28" rank="1"/>
  </conditionalFormatting>
  <conditionalFormatting sqref="J1">
    <cfRule type="top10" priority="25" bottom="1" rank="1"/>
    <cfRule type="top10" dxfId="1482" priority="26" rank="1"/>
  </conditionalFormatting>
  <conditionalFormatting sqref="E3">
    <cfRule type="top10" priority="23" bottom="1" rank="1"/>
    <cfRule type="top10" dxfId="1481" priority="24" rank="1"/>
  </conditionalFormatting>
  <conditionalFormatting sqref="F3">
    <cfRule type="top10" priority="21" bottom="1" rank="1"/>
    <cfRule type="top10" dxfId="1480" priority="22" rank="1"/>
  </conditionalFormatting>
  <conditionalFormatting sqref="G3">
    <cfRule type="top10" priority="19" bottom="1" rank="1"/>
    <cfRule type="top10" dxfId="1479" priority="20" rank="1"/>
  </conditionalFormatting>
  <conditionalFormatting sqref="H3">
    <cfRule type="top10" priority="17" bottom="1" rank="1"/>
    <cfRule type="top10" dxfId="1478" priority="18" rank="1"/>
  </conditionalFormatting>
  <conditionalFormatting sqref="I3">
    <cfRule type="top10" priority="15" bottom="1" rank="1"/>
    <cfRule type="top10" dxfId="1477" priority="16" rank="1"/>
  </conditionalFormatting>
  <conditionalFormatting sqref="J3">
    <cfRule type="top10" priority="13" bottom="1" rank="1"/>
    <cfRule type="top10" dxfId="1476" priority="14" rank="1"/>
  </conditionalFormatting>
  <conditionalFormatting sqref="E2">
    <cfRule type="top10" dxfId="1475" priority="6" rank="1"/>
  </conditionalFormatting>
  <conditionalFormatting sqref="F2">
    <cfRule type="top10" dxfId="1474" priority="5" rank="1"/>
  </conditionalFormatting>
  <conditionalFormatting sqref="G2">
    <cfRule type="top10" dxfId="1473" priority="4" rank="1"/>
  </conditionalFormatting>
  <conditionalFormatting sqref="H2">
    <cfRule type="top10" dxfId="1472" priority="3" rank="1"/>
  </conditionalFormatting>
  <conditionalFormatting sqref="I2">
    <cfRule type="top10" dxfId="1471" priority="2" rank="1"/>
  </conditionalFormatting>
  <conditionalFormatting sqref="J2">
    <cfRule type="top10" dxfId="147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9FC266B-43BA-4A31-BC1E-FE55C1146F5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C6089C4-5A7A-48BB-8771-0EBDDC72C047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EABB-4AE6-430B-87F7-628EBB376F5F}">
  <sheetPr codeName="Sheet7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2" t="s">
        <v>22</v>
      </c>
      <c r="B2" s="22" t="s">
        <v>36</v>
      </c>
      <c r="C2" s="23">
        <v>43578</v>
      </c>
      <c r="D2" s="24" t="s">
        <v>106</v>
      </c>
      <c r="E2" s="22">
        <v>185</v>
      </c>
      <c r="F2" s="22">
        <v>180</v>
      </c>
      <c r="G2" s="22"/>
      <c r="H2" s="25"/>
      <c r="I2" s="25"/>
      <c r="J2" s="25"/>
      <c r="K2" s="25">
        <v>2</v>
      </c>
      <c r="L2" s="25">
        <v>365</v>
      </c>
      <c r="M2" s="26">
        <v>182.5</v>
      </c>
      <c r="N2" s="25">
        <v>6</v>
      </c>
      <c r="O2" s="26">
        <v>188.5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2</v>
      </c>
      <c r="L4" s="3">
        <f>SUM(L2:L3)</f>
        <v>365</v>
      </c>
      <c r="M4" s="1">
        <f>SUM(L4/K4)</f>
        <v>182.5</v>
      </c>
      <c r="N4" s="3">
        <f>SUM(N2:N3)</f>
        <v>6</v>
      </c>
      <c r="O4" s="1">
        <f>SUM(M4+N4)</f>
        <v>188.5</v>
      </c>
    </row>
  </sheetData>
  <conditionalFormatting sqref="E1">
    <cfRule type="top10" priority="47" bottom="1" rank="1"/>
    <cfRule type="top10" dxfId="671" priority="48" rank="1"/>
  </conditionalFormatting>
  <conditionalFormatting sqref="F1">
    <cfRule type="top10" priority="45" bottom="1" rank="1"/>
    <cfRule type="top10" dxfId="670" priority="46" rank="1"/>
  </conditionalFormatting>
  <conditionalFormatting sqref="G1">
    <cfRule type="top10" priority="43" bottom="1" rank="1"/>
    <cfRule type="top10" dxfId="669" priority="44" rank="1"/>
  </conditionalFormatting>
  <conditionalFormatting sqref="H1">
    <cfRule type="top10" priority="41" bottom="1" rank="1"/>
    <cfRule type="top10" dxfId="668" priority="42" rank="1"/>
  </conditionalFormatting>
  <conditionalFormatting sqref="I1">
    <cfRule type="top10" priority="39" bottom="1" rank="1"/>
    <cfRule type="top10" dxfId="667" priority="40" rank="1"/>
  </conditionalFormatting>
  <conditionalFormatting sqref="J1">
    <cfRule type="top10" priority="37" bottom="1" rank="1"/>
    <cfRule type="top10" dxfId="666" priority="38" rank="1"/>
  </conditionalFormatting>
  <conditionalFormatting sqref="E3">
    <cfRule type="top10" priority="35" bottom="1" rank="1"/>
    <cfRule type="top10" dxfId="665" priority="36" rank="1"/>
  </conditionalFormatting>
  <conditionalFormatting sqref="F3">
    <cfRule type="top10" priority="33" bottom="1" rank="1"/>
    <cfRule type="top10" dxfId="664" priority="34" rank="1"/>
  </conditionalFormatting>
  <conditionalFormatting sqref="G3">
    <cfRule type="top10" priority="31" bottom="1" rank="1"/>
    <cfRule type="top10" dxfId="663" priority="32" rank="1"/>
  </conditionalFormatting>
  <conditionalFormatting sqref="H3">
    <cfRule type="top10" priority="29" bottom="1" rank="1"/>
    <cfRule type="top10" dxfId="662" priority="30" rank="1"/>
  </conditionalFormatting>
  <conditionalFormatting sqref="I3">
    <cfRule type="top10" priority="27" bottom="1" rank="1"/>
    <cfRule type="top10" dxfId="661" priority="28" rank="1"/>
  </conditionalFormatting>
  <conditionalFormatting sqref="J3">
    <cfRule type="top10" priority="25" bottom="1" rank="1"/>
    <cfRule type="top10" dxfId="660" priority="26" rank="1"/>
  </conditionalFormatting>
  <conditionalFormatting sqref="E2">
    <cfRule type="top10" priority="11" bottom="1" rank="1"/>
    <cfRule type="top10" dxfId="659" priority="12" rank="1"/>
  </conditionalFormatting>
  <conditionalFormatting sqref="F2">
    <cfRule type="top10" priority="9" bottom="1" rank="1"/>
    <cfRule type="top10" dxfId="658" priority="10" rank="1"/>
  </conditionalFormatting>
  <conditionalFormatting sqref="G2">
    <cfRule type="top10" priority="7" bottom="1" rank="1"/>
    <cfRule type="top10" dxfId="657" priority="8" rank="1"/>
  </conditionalFormatting>
  <conditionalFormatting sqref="H2">
    <cfRule type="top10" priority="5" bottom="1" rank="1"/>
    <cfRule type="top10" dxfId="656" priority="6" rank="1"/>
  </conditionalFormatting>
  <conditionalFormatting sqref="I2">
    <cfRule type="top10" priority="3" bottom="1" rank="1"/>
    <cfRule type="top10" dxfId="655" priority="4" rank="1"/>
  </conditionalFormatting>
  <conditionalFormatting sqref="J2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C08528-2337-4967-A4B0-B4D2AEAA41FA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58F9AEE2-4058-4834-8283-778FC465793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2DBD-AB06-4B33-B277-D8D46E33A793}">
  <dimension ref="A1:O4"/>
  <sheetViews>
    <sheetView workbookViewId="0">
      <selection activeCell="A2" sqref="A2:O2"/>
    </sheetView>
  </sheetViews>
  <sheetFormatPr defaultRowHeight="15" x14ac:dyDescent="0.3"/>
  <cols>
    <col min="1" max="1" width="20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86" t="s">
        <v>39</v>
      </c>
      <c r="B2" s="97" t="s">
        <v>122</v>
      </c>
      <c r="C2" s="88">
        <v>43722</v>
      </c>
      <c r="D2" s="98" t="s">
        <v>123</v>
      </c>
      <c r="E2" s="99">
        <v>178</v>
      </c>
      <c r="F2" s="99">
        <v>168</v>
      </c>
      <c r="G2" s="99">
        <v>183</v>
      </c>
      <c r="H2" s="99">
        <v>175</v>
      </c>
      <c r="I2" s="99">
        <v>172</v>
      </c>
      <c r="J2" s="99">
        <v>174</v>
      </c>
      <c r="K2" s="92">
        <f>COUNT(E2:J2)</f>
        <v>6</v>
      </c>
      <c r="L2" s="92">
        <f>SUM(E2:J2)</f>
        <v>1050</v>
      </c>
      <c r="M2" s="93">
        <f>SUM(L2/K2)</f>
        <v>175</v>
      </c>
      <c r="N2" s="97">
        <v>10</v>
      </c>
      <c r="O2" s="94">
        <f>SUM(M2+N2)</f>
        <v>185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1050</v>
      </c>
      <c r="M4" s="1">
        <f>SUM(L4/K4)</f>
        <v>175</v>
      </c>
      <c r="N4" s="3">
        <f>SUM(N2:N3)</f>
        <v>10</v>
      </c>
      <c r="O4" s="1">
        <f>SUM(M4+N4)</f>
        <v>185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35" bottom="1" rank="1"/>
    <cfRule type="top10" dxfId="653" priority="36" rank="1"/>
  </conditionalFormatting>
  <conditionalFormatting sqref="F1">
    <cfRule type="top10" priority="33" bottom="1" rank="1"/>
    <cfRule type="top10" dxfId="652" priority="34" rank="1"/>
  </conditionalFormatting>
  <conditionalFormatting sqref="G1">
    <cfRule type="top10" priority="31" bottom="1" rank="1"/>
    <cfRule type="top10" dxfId="651" priority="32" rank="1"/>
  </conditionalFormatting>
  <conditionalFormatting sqref="H1">
    <cfRule type="top10" priority="29" bottom="1" rank="1"/>
    <cfRule type="top10" dxfId="650" priority="30" rank="1"/>
  </conditionalFormatting>
  <conditionalFormatting sqref="I1">
    <cfRule type="top10" priority="27" bottom="1" rank="1"/>
    <cfRule type="top10" dxfId="649" priority="28" rank="1"/>
  </conditionalFormatting>
  <conditionalFormatting sqref="J1">
    <cfRule type="top10" priority="25" bottom="1" rank="1"/>
    <cfRule type="top10" dxfId="648" priority="26" rank="1"/>
  </conditionalFormatting>
  <conditionalFormatting sqref="E3">
    <cfRule type="top10" priority="23" bottom="1" rank="1"/>
    <cfRule type="top10" dxfId="647" priority="24" rank="1"/>
  </conditionalFormatting>
  <conditionalFormatting sqref="F3">
    <cfRule type="top10" priority="21" bottom="1" rank="1"/>
    <cfRule type="top10" dxfId="646" priority="22" rank="1"/>
  </conditionalFormatting>
  <conditionalFormatting sqref="G3">
    <cfRule type="top10" priority="19" bottom="1" rank="1"/>
    <cfRule type="top10" dxfId="645" priority="20" rank="1"/>
  </conditionalFormatting>
  <conditionalFormatting sqref="H3">
    <cfRule type="top10" priority="17" bottom="1" rank="1"/>
    <cfRule type="top10" dxfId="644" priority="18" rank="1"/>
  </conditionalFormatting>
  <conditionalFormatting sqref="I3">
    <cfRule type="top10" priority="15" bottom="1" rank="1"/>
    <cfRule type="top10" dxfId="643" priority="16" rank="1"/>
  </conditionalFormatting>
  <conditionalFormatting sqref="J3">
    <cfRule type="top10" priority="13" bottom="1" rank="1"/>
    <cfRule type="top10" dxfId="642" priority="14" rank="1"/>
  </conditionalFormatting>
  <conditionalFormatting sqref="E2">
    <cfRule type="top10" dxfId="641" priority="1" rank="1"/>
  </conditionalFormatting>
  <conditionalFormatting sqref="F2">
    <cfRule type="top10" dxfId="640" priority="2" rank="1"/>
  </conditionalFormatting>
  <conditionalFormatting sqref="G2">
    <cfRule type="top10" dxfId="639" priority="3" rank="1"/>
  </conditionalFormatting>
  <conditionalFormatting sqref="H2">
    <cfRule type="top10" dxfId="638" priority="4" rank="1"/>
  </conditionalFormatting>
  <conditionalFormatting sqref="I2">
    <cfRule type="top10" dxfId="637" priority="5" rank="1"/>
  </conditionalFormatting>
  <conditionalFormatting sqref="J2">
    <cfRule type="top10" dxfId="63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A5FE6B-0CB3-4799-B7C6-D1F53547D13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39060FE-AB36-4715-A4E6-D20781F6517A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1B5C-840D-4CB4-92BF-6DC5C9A9179D}">
  <sheetPr codeName="Sheet2"/>
  <dimension ref="A1:O7"/>
  <sheetViews>
    <sheetView workbookViewId="0">
      <selection activeCell="D14" sqref="D14"/>
    </sheetView>
  </sheetViews>
  <sheetFormatPr defaultRowHeight="15" x14ac:dyDescent="0.3"/>
  <cols>
    <col min="1" max="1" width="14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9" t="s">
        <v>100</v>
      </c>
      <c r="B2" s="30" t="s">
        <v>47</v>
      </c>
      <c r="C2" s="31">
        <v>43586</v>
      </c>
      <c r="D2" s="32" t="s">
        <v>48</v>
      </c>
      <c r="E2" s="33">
        <v>178</v>
      </c>
      <c r="F2" s="33">
        <v>180</v>
      </c>
      <c r="G2" s="33">
        <v>172</v>
      </c>
      <c r="H2" s="33">
        <v>178</v>
      </c>
      <c r="I2" s="25"/>
      <c r="J2" s="20"/>
      <c r="K2" s="34">
        <v>4</v>
      </c>
      <c r="L2" s="34">
        <v>708</v>
      </c>
      <c r="M2" s="35">
        <f>SUM(L2/K2)</f>
        <v>177</v>
      </c>
      <c r="N2" s="30">
        <v>11</v>
      </c>
      <c r="O2" s="36">
        <f>SUM(M2+N2)</f>
        <v>188</v>
      </c>
    </row>
    <row r="3" spans="1:15" x14ac:dyDescent="0.3">
      <c r="A3" s="29" t="s">
        <v>100</v>
      </c>
      <c r="B3" s="39" t="s">
        <v>47</v>
      </c>
      <c r="C3" s="31">
        <f>'[44]START TAB'!$D$2</f>
        <v>43652</v>
      </c>
      <c r="D3" s="32" t="str">
        <f>'[44]START TAB'!$B$2</f>
        <v>Osseo, MI</v>
      </c>
      <c r="E3" s="40">
        <v>166</v>
      </c>
      <c r="F3" s="40">
        <v>180</v>
      </c>
      <c r="G3" s="40">
        <v>171</v>
      </c>
      <c r="H3" s="40">
        <v>184</v>
      </c>
      <c r="I3" s="40">
        <v>190</v>
      </c>
      <c r="J3" s="40">
        <v>172</v>
      </c>
      <c r="K3" s="34">
        <f t="shared" ref="K3:K5" si="0">COUNT(E3:J3)</f>
        <v>6</v>
      </c>
      <c r="L3" s="34">
        <f>SUM(E3:J3)</f>
        <v>1063</v>
      </c>
      <c r="M3" s="35">
        <f>SUM(L3/K3)</f>
        <v>177.16666666666666</v>
      </c>
      <c r="N3" s="39">
        <v>10</v>
      </c>
      <c r="O3" s="36">
        <f>SUM(M3+N3)</f>
        <v>187.16666666666666</v>
      </c>
    </row>
    <row r="4" spans="1:15" x14ac:dyDescent="0.3">
      <c r="A4" s="29" t="s">
        <v>100</v>
      </c>
      <c r="B4" s="39" t="s">
        <v>47</v>
      </c>
      <c r="C4" s="31">
        <f>'[17]START TAB'!$D$2</f>
        <v>43684</v>
      </c>
      <c r="D4" s="32" t="str">
        <f>'[17]START TAB'!$B$2</f>
        <v>Osseo, MI</v>
      </c>
      <c r="E4" s="40">
        <v>180</v>
      </c>
      <c r="F4" s="52">
        <v>180</v>
      </c>
      <c r="G4" s="52">
        <v>188</v>
      </c>
      <c r="H4" s="52">
        <v>186</v>
      </c>
      <c r="I4" s="40"/>
      <c r="J4" s="40"/>
      <c r="K4" s="34">
        <f t="shared" si="0"/>
        <v>4</v>
      </c>
      <c r="L4" s="34">
        <f t="shared" ref="L4" si="1">SUM(E4:J4)</f>
        <v>734</v>
      </c>
      <c r="M4" s="35">
        <f t="shared" ref="M4" si="2">SUM(L4/K4)</f>
        <v>183.5</v>
      </c>
      <c r="N4" s="39">
        <v>11</v>
      </c>
      <c r="O4" s="36">
        <f t="shared" ref="O4:O5" si="3">SUM(M4+N4)</f>
        <v>194.5</v>
      </c>
    </row>
    <row r="5" spans="1:15" x14ac:dyDescent="0.3">
      <c r="A5" s="29" t="s">
        <v>22</v>
      </c>
      <c r="B5" s="39" t="s">
        <v>47</v>
      </c>
      <c r="C5" s="31">
        <f>'[3]START TAB'!$D$2</f>
        <v>43712</v>
      </c>
      <c r="D5" s="32" t="str">
        <f>'[3]START TAB'!$B$2</f>
        <v>Osseo, MI</v>
      </c>
      <c r="E5" s="40">
        <v>188</v>
      </c>
      <c r="F5" s="40">
        <v>184</v>
      </c>
      <c r="G5" s="40">
        <v>184</v>
      </c>
      <c r="H5" s="40">
        <v>182</v>
      </c>
      <c r="I5" s="40"/>
      <c r="J5" s="40"/>
      <c r="K5" s="34">
        <f t="shared" si="0"/>
        <v>4</v>
      </c>
      <c r="L5" s="34">
        <f t="shared" ref="L5" si="4">SUM(E5:J5)</f>
        <v>738</v>
      </c>
      <c r="M5" s="35">
        <f t="shared" ref="M5" si="5">SUM(L5/K5)</f>
        <v>184.5</v>
      </c>
      <c r="N5" s="39">
        <v>13</v>
      </c>
      <c r="O5" s="36">
        <f t="shared" si="3"/>
        <v>197.5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18</v>
      </c>
      <c r="L7" s="3">
        <f>SUM(L2:L6)</f>
        <v>3243</v>
      </c>
      <c r="M7" s="1">
        <f>SUM(L7/K7)</f>
        <v>180.16666666666666</v>
      </c>
      <c r="N7" s="3">
        <f>SUM(N2:N6)</f>
        <v>45</v>
      </c>
      <c r="O7" s="1">
        <f>SUM(M7+N7)</f>
        <v>225.16666666666666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635" priority="58" rank="1"/>
  </conditionalFormatting>
  <conditionalFormatting sqref="F1">
    <cfRule type="top10" priority="55" bottom="1" rank="1"/>
    <cfRule type="top10" dxfId="634" priority="56" rank="1"/>
  </conditionalFormatting>
  <conditionalFormatting sqref="G1">
    <cfRule type="top10" priority="53" bottom="1" rank="1"/>
    <cfRule type="top10" dxfId="633" priority="54" rank="1"/>
  </conditionalFormatting>
  <conditionalFormatting sqref="H1">
    <cfRule type="top10" priority="51" bottom="1" rank="1"/>
    <cfRule type="top10" dxfId="632" priority="52" rank="1"/>
  </conditionalFormatting>
  <conditionalFormatting sqref="I1">
    <cfRule type="top10" priority="49" bottom="1" rank="1"/>
    <cfRule type="top10" dxfId="631" priority="50" rank="1"/>
  </conditionalFormatting>
  <conditionalFormatting sqref="J1">
    <cfRule type="top10" priority="47" bottom="1" rank="1"/>
    <cfRule type="top10" dxfId="630" priority="48" rank="1"/>
  </conditionalFormatting>
  <conditionalFormatting sqref="E6">
    <cfRule type="top10" priority="45" bottom="1" rank="1"/>
    <cfRule type="top10" dxfId="629" priority="46" rank="1"/>
  </conditionalFormatting>
  <conditionalFormatting sqref="F6">
    <cfRule type="top10" priority="43" bottom="1" rank="1"/>
    <cfRule type="top10" dxfId="628" priority="44" rank="1"/>
  </conditionalFormatting>
  <conditionalFormatting sqref="G6">
    <cfRule type="top10" priority="41" bottom="1" rank="1"/>
    <cfRule type="top10" dxfId="627" priority="42" rank="1"/>
  </conditionalFormatting>
  <conditionalFormatting sqref="H6">
    <cfRule type="top10" priority="39" bottom="1" rank="1"/>
    <cfRule type="top10" dxfId="626" priority="40" rank="1"/>
  </conditionalFormatting>
  <conditionalFormatting sqref="I6">
    <cfRule type="top10" priority="37" bottom="1" rank="1"/>
    <cfRule type="top10" dxfId="625" priority="38" rank="1"/>
  </conditionalFormatting>
  <conditionalFormatting sqref="J6">
    <cfRule type="top10" priority="35" bottom="1" rank="1"/>
    <cfRule type="top10" dxfId="624" priority="36" rank="1"/>
  </conditionalFormatting>
  <conditionalFormatting sqref="I2">
    <cfRule type="top10" priority="25" bottom="1" rank="1"/>
    <cfRule type="top10" dxfId="623" priority="26" rank="1"/>
  </conditionalFormatting>
  <conditionalFormatting sqref="J2">
    <cfRule type="top10" priority="23" bottom="1" rank="1"/>
    <cfRule type="top10" dxfId="622" priority="24" rank="1"/>
  </conditionalFormatting>
  <conditionalFormatting sqref="E2">
    <cfRule type="top10" dxfId="621" priority="19" rank="1"/>
  </conditionalFormatting>
  <conditionalFormatting sqref="F2">
    <cfRule type="top10" dxfId="620" priority="20" rank="1"/>
  </conditionalFormatting>
  <conditionalFormatting sqref="G2">
    <cfRule type="top10" dxfId="619" priority="21" rank="1"/>
  </conditionalFormatting>
  <conditionalFormatting sqref="H2">
    <cfRule type="top10" dxfId="618" priority="22" rank="1"/>
  </conditionalFormatting>
  <conditionalFormatting sqref="E3">
    <cfRule type="top10" dxfId="617" priority="13" rank="1"/>
  </conditionalFormatting>
  <conditionalFormatting sqref="F3">
    <cfRule type="top10" dxfId="616" priority="14" rank="1"/>
  </conditionalFormatting>
  <conditionalFormatting sqref="G3">
    <cfRule type="top10" dxfId="615" priority="15" rank="1"/>
  </conditionalFormatting>
  <conditionalFormatting sqref="H3">
    <cfRule type="top10" dxfId="614" priority="16" rank="1"/>
  </conditionalFormatting>
  <conditionalFormatting sqref="I3">
    <cfRule type="top10" dxfId="613" priority="17" rank="1"/>
  </conditionalFormatting>
  <conditionalFormatting sqref="J3">
    <cfRule type="top10" dxfId="612" priority="18" rank="1"/>
  </conditionalFormatting>
  <conditionalFormatting sqref="E4">
    <cfRule type="top10" dxfId="611" priority="7" rank="1"/>
  </conditionalFormatting>
  <conditionalFormatting sqref="F4">
    <cfRule type="top10" dxfId="610" priority="8" rank="1"/>
  </conditionalFormatting>
  <conditionalFormatting sqref="G4">
    <cfRule type="top10" dxfId="609" priority="9" rank="1"/>
  </conditionalFormatting>
  <conditionalFormatting sqref="H4">
    <cfRule type="top10" dxfId="608" priority="10" rank="1"/>
  </conditionalFormatting>
  <conditionalFormatting sqref="I4">
    <cfRule type="top10" dxfId="607" priority="11" rank="1"/>
  </conditionalFormatting>
  <conditionalFormatting sqref="J4">
    <cfRule type="top10" dxfId="606" priority="12" rank="1"/>
  </conditionalFormatting>
  <conditionalFormatting sqref="E5">
    <cfRule type="top10" dxfId="605" priority="6" rank="1"/>
  </conditionalFormatting>
  <conditionalFormatting sqref="F5">
    <cfRule type="top10" dxfId="604" priority="5" rank="1"/>
  </conditionalFormatting>
  <conditionalFormatting sqref="G5">
    <cfRule type="top10" dxfId="603" priority="4" rank="1"/>
  </conditionalFormatting>
  <conditionalFormatting sqref="H5">
    <cfRule type="top10" dxfId="602" priority="3" rank="1"/>
  </conditionalFormatting>
  <conditionalFormatting sqref="I5">
    <cfRule type="top10" dxfId="601" priority="2" rank="1"/>
  </conditionalFormatting>
  <conditionalFormatting sqref="J5">
    <cfRule type="top10" dxfId="60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E75D886-7B2C-4488-94B3-7A578758FC91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07E6549-083E-4461-9287-1FF5EFFD3231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5B3DC8B-DC93-439D-9DE0-12D4F0486B56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3D0EFF7E-80A2-48D9-BF53-8F6CC4D9984E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007EA32C-9C83-40C9-ABC6-D776560F709E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192F-8C38-4173-A75D-7BF67E69A187}">
  <dimension ref="A1:O6"/>
  <sheetViews>
    <sheetView workbookViewId="0">
      <selection activeCell="B11" sqref="B11"/>
    </sheetView>
  </sheetViews>
  <sheetFormatPr defaultRowHeight="15" x14ac:dyDescent="0.3"/>
  <cols>
    <col min="1" max="1" width="20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39</v>
      </c>
      <c r="B2" s="30" t="s">
        <v>113</v>
      </c>
      <c r="C2" s="31">
        <v>43716</v>
      </c>
      <c r="D2" s="32" t="s">
        <v>114</v>
      </c>
      <c r="E2" s="33">
        <v>179</v>
      </c>
      <c r="F2" s="33">
        <v>171</v>
      </c>
      <c r="G2" s="33">
        <v>175</v>
      </c>
      <c r="H2" s="33">
        <v>177</v>
      </c>
      <c r="I2" s="33">
        <v>184</v>
      </c>
      <c r="J2" s="33">
        <v>170</v>
      </c>
      <c r="K2" s="34">
        <f t="shared" ref="K2" si="0">COUNT(E2:J2)</f>
        <v>6</v>
      </c>
      <c r="L2" s="34">
        <f>SUM(E2:J2)</f>
        <v>1056</v>
      </c>
      <c r="M2" s="35">
        <f>SUM(L2/K2)</f>
        <v>176</v>
      </c>
      <c r="N2" s="30">
        <v>10</v>
      </c>
      <c r="O2" s="36">
        <f>SUM(M2+N2)</f>
        <v>186</v>
      </c>
    </row>
    <row r="3" spans="1:15" x14ac:dyDescent="0.3">
      <c r="A3" s="29" t="s">
        <v>107</v>
      </c>
      <c r="B3" s="30" t="s">
        <v>113</v>
      </c>
      <c r="C3" s="31">
        <v>43751</v>
      </c>
      <c r="D3" s="32" t="s">
        <v>114</v>
      </c>
      <c r="E3" s="33">
        <v>171</v>
      </c>
      <c r="F3" s="33">
        <v>169</v>
      </c>
      <c r="G3" s="33">
        <v>174</v>
      </c>
      <c r="H3" s="33">
        <v>172</v>
      </c>
      <c r="I3" s="33"/>
      <c r="J3" s="33"/>
      <c r="K3" s="34">
        <f>COUNT(E3:J3)</f>
        <v>4</v>
      </c>
      <c r="L3" s="34">
        <f>SUM(E3:J3)</f>
        <v>686</v>
      </c>
      <c r="M3" s="35">
        <f>SUM(L3/K3)</f>
        <v>171.5</v>
      </c>
      <c r="N3" s="30">
        <v>4</v>
      </c>
      <c r="O3" s="36">
        <f>SUM(M3+N3)</f>
        <v>175.5</v>
      </c>
    </row>
    <row r="4" spans="1:15" x14ac:dyDescent="0.3">
      <c r="A4" s="86" t="s">
        <v>39</v>
      </c>
      <c r="B4" s="97" t="s">
        <v>113</v>
      </c>
      <c r="C4" s="88">
        <v>43779</v>
      </c>
      <c r="D4" s="89" t="s">
        <v>147</v>
      </c>
      <c r="E4" s="99">
        <v>158</v>
      </c>
      <c r="F4" s="99">
        <v>172</v>
      </c>
      <c r="G4" s="99">
        <v>182</v>
      </c>
      <c r="H4" s="99">
        <v>174</v>
      </c>
      <c r="I4" s="99"/>
      <c r="J4" s="99"/>
      <c r="K4" s="92">
        <f>COUNT(E4:J4)</f>
        <v>4</v>
      </c>
      <c r="L4" s="92">
        <f>SUM(E4:J4)</f>
        <v>686</v>
      </c>
      <c r="M4" s="93">
        <f>SUM(L4/K4)</f>
        <v>171.5</v>
      </c>
      <c r="N4" s="97">
        <v>5</v>
      </c>
      <c r="O4" s="94">
        <f>SUM(M4+N4)</f>
        <v>176.5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2428</v>
      </c>
      <c r="M6" s="1">
        <f>SUM(L6/K6)</f>
        <v>173.42857142857142</v>
      </c>
      <c r="N6" s="3">
        <f>SUM(N2:N5)</f>
        <v>19</v>
      </c>
      <c r="O6" s="1">
        <f>SUM(M6+N6)</f>
        <v>192.42857142857142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FG7sbUW81RLTrqZOgRQY3WT58Fmv2wpczdNtHSivDYpua2f0csBbi4PHtU2Z8RiB+M2w+jl67Do94rJCq0Ck5Q==" saltValue="84WXeaapoYvzxj0ZBNU3eQ==" spinCount="100000" sqref="L3:M3 O3" name="Range1_1"/>
    <protectedRange algorithmName="SHA-512" hashValue="FG7sbUW81RLTrqZOgRQY3WT58Fmv2wpczdNtHSivDYpua2f0csBbi4PHtU2Z8RiB+M2w+jl67Do94rJCq0Ck5Q==" saltValue="84WXeaapoYvzxj0ZBNU3eQ==" spinCount="100000" sqref="O4 L4:M4" name="Range1_2"/>
  </protectedRanges>
  <conditionalFormatting sqref="E1">
    <cfRule type="top10" priority="47" bottom="1" rank="1"/>
    <cfRule type="top10" dxfId="599" priority="48" rank="1"/>
  </conditionalFormatting>
  <conditionalFormatting sqref="F1">
    <cfRule type="top10" priority="45" bottom="1" rank="1"/>
    <cfRule type="top10" dxfId="598" priority="46" rank="1"/>
  </conditionalFormatting>
  <conditionalFormatting sqref="G1">
    <cfRule type="top10" priority="43" bottom="1" rank="1"/>
    <cfRule type="top10" dxfId="597" priority="44" rank="1"/>
  </conditionalFormatting>
  <conditionalFormatting sqref="H1">
    <cfRule type="top10" priority="41" bottom="1" rank="1"/>
    <cfRule type="top10" dxfId="596" priority="42" rank="1"/>
  </conditionalFormatting>
  <conditionalFormatting sqref="I1">
    <cfRule type="top10" priority="39" bottom="1" rank="1"/>
    <cfRule type="top10" dxfId="595" priority="40" rank="1"/>
  </conditionalFormatting>
  <conditionalFormatting sqref="J1">
    <cfRule type="top10" priority="37" bottom="1" rank="1"/>
    <cfRule type="top10" dxfId="594" priority="38" rank="1"/>
  </conditionalFormatting>
  <conditionalFormatting sqref="E5">
    <cfRule type="top10" priority="35" bottom="1" rank="1"/>
    <cfRule type="top10" dxfId="593" priority="36" rank="1"/>
  </conditionalFormatting>
  <conditionalFormatting sqref="F5">
    <cfRule type="top10" priority="33" bottom="1" rank="1"/>
    <cfRule type="top10" dxfId="592" priority="34" rank="1"/>
  </conditionalFormatting>
  <conditionalFormatting sqref="G5">
    <cfRule type="top10" priority="31" bottom="1" rank="1"/>
    <cfRule type="top10" dxfId="591" priority="32" rank="1"/>
  </conditionalFormatting>
  <conditionalFormatting sqref="H5">
    <cfRule type="top10" priority="29" bottom="1" rank="1"/>
    <cfRule type="top10" dxfId="590" priority="30" rank="1"/>
  </conditionalFormatting>
  <conditionalFormatting sqref="I5">
    <cfRule type="top10" priority="27" bottom="1" rank="1"/>
    <cfRule type="top10" dxfId="589" priority="28" rank="1"/>
  </conditionalFormatting>
  <conditionalFormatting sqref="J5">
    <cfRule type="top10" priority="25" bottom="1" rank="1"/>
    <cfRule type="top10" dxfId="588" priority="26" rank="1"/>
  </conditionalFormatting>
  <conditionalFormatting sqref="E2">
    <cfRule type="top10" dxfId="587" priority="13" rank="1"/>
  </conditionalFormatting>
  <conditionalFormatting sqref="F2">
    <cfRule type="top10" dxfId="586" priority="14" rank="1"/>
  </conditionalFormatting>
  <conditionalFormatting sqref="G2">
    <cfRule type="top10" dxfId="585" priority="15" rank="1"/>
  </conditionalFormatting>
  <conditionalFormatting sqref="H2">
    <cfRule type="top10" dxfId="584" priority="16" rank="1"/>
  </conditionalFormatting>
  <conditionalFormatting sqref="I2">
    <cfRule type="top10" dxfId="583" priority="17" rank="1"/>
  </conditionalFormatting>
  <conditionalFormatting sqref="J2">
    <cfRule type="top10" dxfId="582" priority="18" rank="1"/>
  </conditionalFormatting>
  <conditionalFormatting sqref="E3">
    <cfRule type="top10" dxfId="581" priority="12" rank="1"/>
  </conditionalFormatting>
  <conditionalFormatting sqref="F3">
    <cfRule type="top10" dxfId="580" priority="11" rank="1"/>
  </conditionalFormatting>
  <conditionalFormatting sqref="G3">
    <cfRule type="top10" dxfId="579" priority="10" rank="1"/>
  </conditionalFormatting>
  <conditionalFormatting sqref="H3">
    <cfRule type="top10" dxfId="578" priority="9" rank="1"/>
  </conditionalFormatting>
  <conditionalFormatting sqref="I3">
    <cfRule type="top10" dxfId="577" priority="8" rank="1"/>
  </conditionalFormatting>
  <conditionalFormatting sqref="J3">
    <cfRule type="top10" dxfId="576" priority="7" rank="1"/>
  </conditionalFormatting>
  <conditionalFormatting sqref="E4">
    <cfRule type="top10" dxfId="575" priority="1" rank="1"/>
  </conditionalFormatting>
  <conditionalFormatting sqref="F4">
    <cfRule type="top10" dxfId="574" priority="2" rank="1"/>
  </conditionalFormatting>
  <conditionalFormatting sqref="G4">
    <cfRule type="top10" dxfId="573" priority="3" rank="1"/>
  </conditionalFormatting>
  <conditionalFormatting sqref="H4">
    <cfRule type="top10" dxfId="572" priority="4" rank="1"/>
  </conditionalFormatting>
  <conditionalFormatting sqref="I4">
    <cfRule type="top10" dxfId="571" priority="5" rank="1"/>
  </conditionalFormatting>
  <conditionalFormatting sqref="J4">
    <cfRule type="top10" dxfId="57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247DC2-07BC-4F1C-9DB0-6A26B955CF0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26C8AB1-B314-4D6D-816A-CE08780A77F5}">
          <x14:formula1>
            <xm:f>'C:\Users\abra2\Desktop\ABRA Files and More\AUTO BENCH REST ASSOCIATION FILE\ABRA 2019\Ohio\[ABRA OHIO 2019 September club match (3).xlsx]DATA SHEET'!#REF!</xm:f>
          </x14:formula1>
          <xm:sqref>B2</xm:sqref>
        </x14:dataValidation>
        <x14:dataValidation type="list" allowBlank="1" showInputMessage="1" showErrorMessage="1" xr:uid="{4D9C7F5B-5FD8-485F-8E1B-E0FEAD381D66}">
          <x14:formula1>
            <xm:f>'C:\Users\abra2\Desktop\ABRA Files and More\AUTO BENCH REST ASSOCIATION FILE\ABRA 2019\Ohio\[OHIO Results.xlsx]DATA SHEET'!#REF!</xm:f>
          </x14:formula1>
          <xm:sqref>B3</xm:sqref>
        </x14:dataValidation>
        <x14:dataValidation type="list" allowBlank="1" showInputMessage="1" showErrorMessage="1" xr:uid="{C0F8CA69-9188-42FE-8C28-E1B826A50540}">
          <x14:formula1>
            <xm:f>'C:\Users\abra2\AppData\Local\Packages\Microsoft.MicrosoftEdge_8wekyb3d8bbwe\TempState\Downloads\[ABRA OHIO Novemeber 2019 (1).xlsx]DATA SHEET'!#REF!</xm:f>
          </x14:formula1>
          <xm:sqref>B4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DAAC-C842-42F9-854E-8291C6CA1664}">
  <dimension ref="A1:O4"/>
  <sheetViews>
    <sheetView workbookViewId="0">
      <selection activeCell="F11" sqref="F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12" t="s">
        <v>22</v>
      </c>
      <c r="B2" s="12" t="s">
        <v>111</v>
      </c>
      <c r="C2" s="13">
        <v>43716</v>
      </c>
      <c r="D2" s="14" t="s">
        <v>64</v>
      </c>
      <c r="E2" s="12">
        <v>152</v>
      </c>
      <c r="F2" s="12">
        <v>147</v>
      </c>
      <c r="G2" s="12">
        <v>158</v>
      </c>
      <c r="H2" s="15">
        <v>159</v>
      </c>
      <c r="I2" s="15"/>
      <c r="J2" s="15"/>
      <c r="K2" s="15">
        <v>4</v>
      </c>
      <c r="L2" s="15">
        <v>616</v>
      </c>
      <c r="M2" s="16">
        <v>154</v>
      </c>
      <c r="N2" s="15">
        <v>4</v>
      </c>
      <c r="O2" s="16">
        <v>158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616</v>
      </c>
      <c r="M4" s="1">
        <f>SUM(L4/K4)</f>
        <v>154</v>
      </c>
      <c r="N4" s="3">
        <f>SUM(N2:N3)</f>
        <v>4</v>
      </c>
      <c r="O4" s="1">
        <f>SUM(M4+N4)</f>
        <v>158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569" priority="42" rank="1"/>
  </conditionalFormatting>
  <conditionalFormatting sqref="F1">
    <cfRule type="top10" priority="39" bottom="1" rank="1"/>
    <cfRule type="top10" dxfId="568" priority="40" rank="1"/>
  </conditionalFormatting>
  <conditionalFormatting sqref="G1">
    <cfRule type="top10" priority="37" bottom="1" rank="1"/>
    <cfRule type="top10" dxfId="567" priority="38" rank="1"/>
  </conditionalFormatting>
  <conditionalFormatting sqref="H1">
    <cfRule type="top10" priority="35" bottom="1" rank="1"/>
    <cfRule type="top10" dxfId="566" priority="36" rank="1"/>
  </conditionalFormatting>
  <conditionalFormatting sqref="I1">
    <cfRule type="top10" priority="33" bottom="1" rank="1"/>
    <cfRule type="top10" dxfId="565" priority="34" rank="1"/>
  </conditionalFormatting>
  <conditionalFormatting sqref="J1">
    <cfRule type="top10" priority="31" bottom="1" rank="1"/>
    <cfRule type="top10" dxfId="564" priority="32" rank="1"/>
  </conditionalFormatting>
  <conditionalFormatting sqref="E3">
    <cfRule type="top10" priority="29" bottom="1" rank="1"/>
    <cfRule type="top10" dxfId="563" priority="30" rank="1"/>
  </conditionalFormatting>
  <conditionalFormatting sqref="F3">
    <cfRule type="top10" priority="27" bottom="1" rank="1"/>
    <cfRule type="top10" dxfId="562" priority="28" rank="1"/>
  </conditionalFormatting>
  <conditionalFormatting sqref="G3">
    <cfRule type="top10" priority="25" bottom="1" rank="1"/>
    <cfRule type="top10" dxfId="561" priority="26" rank="1"/>
  </conditionalFormatting>
  <conditionalFormatting sqref="H3">
    <cfRule type="top10" priority="23" bottom="1" rank="1"/>
    <cfRule type="top10" dxfId="560" priority="24" rank="1"/>
  </conditionalFormatting>
  <conditionalFormatting sqref="I3">
    <cfRule type="top10" priority="21" bottom="1" rank="1"/>
    <cfRule type="top10" dxfId="559" priority="22" rank="1"/>
  </conditionalFormatting>
  <conditionalFormatting sqref="J3">
    <cfRule type="top10" priority="19" bottom="1" rank="1"/>
    <cfRule type="top10" dxfId="558" priority="20" rank="1"/>
  </conditionalFormatting>
  <conditionalFormatting sqref="E2">
    <cfRule type="top10" priority="11" bottom="1" rank="1"/>
    <cfRule type="top10" dxfId="557" priority="12" rank="1"/>
  </conditionalFormatting>
  <conditionalFormatting sqref="F2">
    <cfRule type="top10" priority="9" bottom="1" rank="1"/>
    <cfRule type="top10" dxfId="556" priority="10" rank="1"/>
  </conditionalFormatting>
  <conditionalFormatting sqref="G2">
    <cfRule type="top10" priority="7" bottom="1" rank="1"/>
    <cfRule type="top10" dxfId="555" priority="8" rank="1"/>
  </conditionalFormatting>
  <conditionalFormatting sqref="H2">
    <cfRule type="top10" priority="5" bottom="1" rank="1"/>
    <cfRule type="top10" dxfId="554" priority="6" rank="1"/>
  </conditionalFormatting>
  <conditionalFormatting sqref="I2">
    <cfRule type="top10" priority="3" bottom="1" rank="1"/>
    <cfRule type="top10" dxfId="553" priority="4" rank="1"/>
  </conditionalFormatting>
  <conditionalFormatting sqref="J2">
    <cfRule type="top10" priority="1" bottom="1" rank="1"/>
    <cfRule type="top10" dxfId="5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C0714B-2527-4338-828C-E492BD3D2F6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338097A-9509-4D1D-831F-5C68F7FDEF44}">
          <x14:formula1>
            <xm:f>'C:\Users\Steve\Documents\_Shooting\_Ruger 10-22\2019\[_ABRA2019-Scoring 9-8-19.xlsm]Data'!#REF!</xm:f>
          </x14:formula1>
          <xm:sqref>B2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5E05-637B-4CBE-9561-F4873BBB8510}">
  <dimension ref="A1:O4"/>
  <sheetViews>
    <sheetView workbookViewId="0">
      <selection activeCell="A2" sqref="A2:O2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91</v>
      </c>
      <c r="C2" s="8">
        <v>43694</v>
      </c>
      <c r="D2" s="9" t="s">
        <v>92</v>
      </c>
      <c r="E2" s="7">
        <v>95</v>
      </c>
      <c r="F2" s="7">
        <v>127</v>
      </c>
      <c r="G2" s="7">
        <v>101</v>
      </c>
      <c r="H2" s="10"/>
      <c r="I2" s="10"/>
      <c r="J2" s="20"/>
      <c r="K2" s="10">
        <v>3</v>
      </c>
      <c r="L2" s="10">
        <v>323</v>
      </c>
      <c r="M2" s="11">
        <v>107.66666666666667</v>
      </c>
      <c r="N2" s="10">
        <v>5</v>
      </c>
      <c r="O2" s="11">
        <v>118.66666666666667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323</v>
      </c>
      <c r="M4" s="1">
        <f>SUM(L4/K4)</f>
        <v>107.66666666666667</v>
      </c>
      <c r="N4" s="3">
        <f>SUM(N2:N3)</f>
        <v>5</v>
      </c>
      <c r="O4" s="1">
        <f>SUM(M4+N4)</f>
        <v>112.66666666666667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551" priority="42" rank="1"/>
  </conditionalFormatting>
  <conditionalFormatting sqref="F1">
    <cfRule type="top10" priority="39" bottom="1" rank="1"/>
    <cfRule type="top10" dxfId="550" priority="40" rank="1"/>
  </conditionalFormatting>
  <conditionalFormatting sqref="G1">
    <cfRule type="top10" priority="37" bottom="1" rank="1"/>
    <cfRule type="top10" dxfId="549" priority="38" rank="1"/>
  </conditionalFormatting>
  <conditionalFormatting sqref="H1">
    <cfRule type="top10" priority="35" bottom="1" rank="1"/>
    <cfRule type="top10" dxfId="548" priority="36" rank="1"/>
  </conditionalFormatting>
  <conditionalFormatting sqref="I1">
    <cfRule type="top10" priority="33" bottom="1" rank="1"/>
    <cfRule type="top10" dxfId="547" priority="34" rank="1"/>
  </conditionalFormatting>
  <conditionalFormatting sqref="J1">
    <cfRule type="top10" priority="31" bottom="1" rank="1"/>
    <cfRule type="top10" dxfId="546" priority="32" rank="1"/>
  </conditionalFormatting>
  <conditionalFormatting sqref="E3">
    <cfRule type="top10" priority="29" bottom="1" rank="1"/>
    <cfRule type="top10" dxfId="545" priority="30" rank="1"/>
  </conditionalFormatting>
  <conditionalFormatting sqref="F3">
    <cfRule type="top10" priority="27" bottom="1" rank="1"/>
    <cfRule type="top10" dxfId="544" priority="28" rank="1"/>
  </conditionalFormatting>
  <conditionalFormatting sqref="G3">
    <cfRule type="top10" priority="25" bottom="1" rank="1"/>
    <cfRule type="top10" dxfId="543" priority="26" rank="1"/>
  </conditionalFormatting>
  <conditionalFormatting sqref="H3">
    <cfRule type="top10" priority="23" bottom="1" rank="1"/>
    <cfRule type="top10" dxfId="542" priority="24" rank="1"/>
  </conditionalFormatting>
  <conditionalFormatting sqref="I3">
    <cfRule type="top10" priority="21" bottom="1" rank="1"/>
    <cfRule type="top10" dxfId="541" priority="22" rank="1"/>
  </conditionalFormatting>
  <conditionalFormatting sqref="J3">
    <cfRule type="top10" priority="19" bottom="1" rank="1"/>
    <cfRule type="top10" dxfId="540" priority="20" rank="1"/>
  </conditionalFormatting>
  <conditionalFormatting sqref="E2">
    <cfRule type="top10" priority="11" bottom="1" rank="1"/>
    <cfRule type="top10" dxfId="539" priority="12" rank="1"/>
  </conditionalFormatting>
  <conditionalFormatting sqref="F2">
    <cfRule type="top10" priority="9" bottom="1" rank="1"/>
    <cfRule type="top10" dxfId="538" priority="10" rank="1"/>
  </conditionalFormatting>
  <conditionalFormatting sqref="G2">
    <cfRule type="top10" priority="7" bottom="1" rank="1"/>
    <cfRule type="top10" dxfId="537" priority="8" rank="1"/>
  </conditionalFormatting>
  <conditionalFormatting sqref="H2">
    <cfRule type="top10" priority="5" bottom="1" rank="1"/>
    <cfRule type="top10" dxfId="536" priority="6" rank="1"/>
  </conditionalFormatting>
  <conditionalFormatting sqref="I2">
    <cfRule type="top10" priority="3" bottom="1" rank="1"/>
    <cfRule type="top10" dxfId="535" priority="4" rank="1"/>
  </conditionalFormatting>
  <conditionalFormatting sqref="J2">
    <cfRule type="top10" priority="1" bottom="1" rank="1"/>
    <cfRule type="top10" dxfId="5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FCACFD-36E5-402F-9101-C7CBCCEC688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9B68B96-3CC1-4C1C-A403-2F87B45EE3C7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02A4-7FEF-4107-99E1-8AD65026924A}">
  <sheetPr codeName="Sheet13"/>
  <dimension ref="A1:O5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" x14ac:dyDescent="0.3">
      <c r="A2" s="29" t="s">
        <v>100</v>
      </c>
      <c r="B2" s="30" t="s">
        <v>50</v>
      </c>
      <c r="C2" s="31">
        <v>43586</v>
      </c>
      <c r="D2" s="32" t="s">
        <v>48</v>
      </c>
      <c r="E2" s="33">
        <v>166</v>
      </c>
      <c r="F2" s="33">
        <v>165</v>
      </c>
      <c r="G2" s="33">
        <v>181</v>
      </c>
      <c r="H2" s="33">
        <v>169</v>
      </c>
      <c r="I2" s="7"/>
      <c r="J2" s="7"/>
      <c r="K2" s="34">
        <v>4</v>
      </c>
      <c r="L2" s="34">
        <v>681</v>
      </c>
      <c r="M2" s="35">
        <f t="shared" ref="M2" si="0">SUM(L2/K2)</f>
        <v>170.25</v>
      </c>
      <c r="N2" s="30">
        <v>5</v>
      </c>
      <c r="O2" s="36">
        <f t="shared" ref="O2:O3" si="1">SUM(M2+N2)</f>
        <v>175.25</v>
      </c>
    </row>
    <row r="3" spans="1:15" x14ac:dyDescent="0.3">
      <c r="A3" s="29" t="s">
        <v>22</v>
      </c>
      <c r="B3" s="39" t="s">
        <v>50</v>
      </c>
      <c r="C3" s="31">
        <f>'[3]START TAB'!$D$2</f>
        <v>43712</v>
      </c>
      <c r="D3" s="32" t="str">
        <f>'[3]START TAB'!$B$2</f>
        <v>Osseo, MI</v>
      </c>
      <c r="E3" s="40">
        <v>163</v>
      </c>
      <c r="F3" s="40">
        <v>165</v>
      </c>
      <c r="G3" s="40">
        <v>163</v>
      </c>
      <c r="H3" s="40">
        <v>170</v>
      </c>
      <c r="I3" s="40"/>
      <c r="J3" s="40"/>
      <c r="K3" s="34">
        <f t="shared" ref="K3" si="2">COUNT(E3:J3)</f>
        <v>4</v>
      </c>
      <c r="L3" s="34">
        <f t="shared" ref="L3" si="3">SUM(E3:J3)</f>
        <v>661</v>
      </c>
      <c r="M3" s="35">
        <f t="shared" ref="M3" si="4">SUM(L3/K3)</f>
        <v>165.25</v>
      </c>
      <c r="N3" s="39">
        <v>3</v>
      </c>
      <c r="O3" s="36">
        <f t="shared" si="1"/>
        <v>168.25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1342</v>
      </c>
      <c r="M5" s="1">
        <f>SUM(L5/K5)</f>
        <v>167.75</v>
      </c>
      <c r="N5" s="3">
        <f>SUM(N2:N4)</f>
        <v>8</v>
      </c>
      <c r="O5" s="1">
        <f>SUM(M5+N5)</f>
        <v>175.75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49" bottom="1" rank="1"/>
    <cfRule type="top10" dxfId="533" priority="50" rank="1"/>
  </conditionalFormatting>
  <conditionalFormatting sqref="F1">
    <cfRule type="top10" priority="47" bottom="1" rank="1"/>
    <cfRule type="top10" dxfId="532" priority="48" rank="1"/>
  </conditionalFormatting>
  <conditionalFormatting sqref="G1">
    <cfRule type="top10" priority="45" bottom="1" rank="1"/>
    <cfRule type="top10" dxfId="531" priority="46" rank="1"/>
  </conditionalFormatting>
  <conditionalFormatting sqref="H1">
    <cfRule type="top10" priority="43" bottom="1" rank="1"/>
    <cfRule type="top10" dxfId="530" priority="44" rank="1"/>
  </conditionalFormatting>
  <conditionalFormatting sqref="I1">
    <cfRule type="top10" priority="41" bottom="1" rank="1"/>
    <cfRule type="top10" dxfId="529" priority="42" rank="1"/>
  </conditionalFormatting>
  <conditionalFormatting sqref="J1">
    <cfRule type="top10" priority="39" bottom="1" rank="1"/>
    <cfRule type="top10" dxfId="528" priority="40" rank="1"/>
  </conditionalFormatting>
  <conditionalFormatting sqref="E4">
    <cfRule type="top10" priority="37" bottom="1" rank="1"/>
    <cfRule type="top10" dxfId="527" priority="38" rank="1"/>
  </conditionalFormatting>
  <conditionalFormatting sqref="F4">
    <cfRule type="top10" priority="35" bottom="1" rank="1"/>
    <cfRule type="top10" dxfId="526" priority="36" rank="1"/>
  </conditionalFormatting>
  <conditionalFormatting sqref="G4">
    <cfRule type="top10" priority="33" bottom="1" rank="1"/>
    <cfRule type="top10" dxfId="525" priority="34" rank="1"/>
  </conditionalFormatting>
  <conditionalFormatting sqref="H4">
    <cfRule type="top10" priority="31" bottom="1" rank="1"/>
    <cfRule type="top10" dxfId="524" priority="32" rank="1"/>
  </conditionalFormatting>
  <conditionalFormatting sqref="I4">
    <cfRule type="top10" priority="29" bottom="1" rank="1"/>
    <cfRule type="top10" dxfId="523" priority="30" rank="1"/>
  </conditionalFormatting>
  <conditionalFormatting sqref="J4">
    <cfRule type="top10" priority="27" bottom="1" rank="1"/>
    <cfRule type="top10" dxfId="522" priority="28" rank="1"/>
  </conditionalFormatting>
  <conditionalFormatting sqref="E2">
    <cfRule type="top10" dxfId="521" priority="11" rank="1"/>
  </conditionalFormatting>
  <conditionalFormatting sqref="F2">
    <cfRule type="top10" dxfId="520" priority="12" rank="1"/>
  </conditionalFormatting>
  <conditionalFormatting sqref="G2">
    <cfRule type="top10" dxfId="519" priority="13" rank="1"/>
  </conditionalFormatting>
  <conditionalFormatting sqref="H2">
    <cfRule type="top10" dxfId="518" priority="14" rank="1"/>
  </conditionalFormatting>
  <conditionalFormatting sqref="I2">
    <cfRule type="top10" priority="9" bottom="1" rank="1"/>
    <cfRule type="top10" dxfId="517" priority="10" rank="1"/>
  </conditionalFormatting>
  <conditionalFormatting sqref="J2">
    <cfRule type="top10" priority="7" bottom="1" rank="1"/>
    <cfRule type="top10" dxfId="516" priority="8" rank="1"/>
  </conditionalFormatting>
  <conditionalFormatting sqref="E3">
    <cfRule type="top10" dxfId="515" priority="6" rank="1"/>
  </conditionalFormatting>
  <conditionalFormatting sqref="F3">
    <cfRule type="top10" dxfId="514" priority="5" rank="1"/>
  </conditionalFormatting>
  <conditionalFormatting sqref="G3">
    <cfRule type="top10" dxfId="513" priority="4" rank="1"/>
  </conditionalFormatting>
  <conditionalFormatting sqref="H3">
    <cfRule type="top10" dxfId="512" priority="3" rank="1"/>
  </conditionalFormatting>
  <conditionalFormatting sqref="I3">
    <cfRule type="top10" dxfId="511" priority="2" rank="1"/>
  </conditionalFormatting>
  <conditionalFormatting sqref="J3">
    <cfRule type="top10" dxfId="51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CB0D514-3EF5-4788-AFE1-0E491B2E620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647C69C-854C-48E5-BC1B-40FDD2C90970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06000E5-20FC-4FCF-A47C-F2A6056622B3}">
          <x14:formula1>
            <xm:f>'C:\Users\abra2\AppData\Local\Packages\Microsoft.MicrosoftEdge_8wekyb3d8bbwe\TempState\Downloads\[ABRA.9.4.19.hillsdale.rifle.club (1).xlsx]DATA SHEET'!#REF!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5C38-8A9C-4B38-9597-6894CAC96E89}">
  <sheetPr codeName="Sheet8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22</v>
      </c>
      <c r="B2" s="7" t="s">
        <v>31</v>
      </c>
      <c r="C2" s="8">
        <v>43576</v>
      </c>
      <c r="D2" s="9" t="s">
        <v>19</v>
      </c>
      <c r="E2" s="7">
        <v>179</v>
      </c>
      <c r="F2" s="7">
        <v>183</v>
      </c>
      <c r="G2" s="7">
        <v>169</v>
      </c>
      <c r="H2" s="10">
        <v>168</v>
      </c>
      <c r="I2" s="10"/>
      <c r="J2" s="10"/>
      <c r="K2" s="10">
        <v>4</v>
      </c>
      <c r="L2" s="10">
        <v>699</v>
      </c>
      <c r="M2" s="11">
        <v>174.75</v>
      </c>
      <c r="N2" s="10">
        <v>4</v>
      </c>
      <c r="O2" s="11">
        <v>178.75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699</v>
      </c>
      <c r="M4" s="1">
        <f>SUM(L4/K4)</f>
        <v>174.75</v>
      </c>
      <c r="N4" s="3">
        <f>SUM(N2:N3)</f>
        <v>4</v>
      </c>
      <c r="O4" s="1">
        <f>SUM(M4+N4)</f>
        <v>178.75</v>
      </c>
    </row>
  </sheetData>
  <conditionalFormatting sqref="E1">
    <cfRule type="top10" priority="59" bottom="1" rank="1"/>
    <cfRule type="top10" dxfId="509" priority="60" rank="1"/>
  </conditionalFormatting>
  <conditionalFormatting sqref="F1">
    <cfRule type="top10" priority="57" bottom="1" rank="1"/>
    <cfRule type="top10" dxfId="508" priority="58" rank="1"/>
  </conditionalFormatting>
  <conditionalFormatting sqref="G1">
    <cfRule type="top10" priority="55" bottom="1" rank="1"/>
    <cfRule type="top10" dxfId="507" priority="56" rank="1"/>
  </conditionalFormatting>
  <conditionalFormatting sqref="H1">
    <cfRule type="top10" priority="53" bottom="1" rank="1"/>
    <cfRule type="top10" dxfId="506" priority="54" rank="1"/>
  </conditionalFormatting>
  <conditionalFormatting sqref="I1">
    <cfRule type="top10" priority="51" bottom="1" rank="1"/>
    <cfRule type="top10" dxfId="505" priority="52" rank="1"/>
  </conditionalFormatting>
  <conditionalFormatting sqref="J1">
    <cfRule type="top10" priority="49" bottom="1" rank="1"/>
    <cfRule type="top10" dxfId="504" priority="50" rank="1"/>
  </conditionalFormatting>
  <conditionalFormatting sqref="E3">
    <cfRule type="top10" priority="47" bottom="1" rank="1"/>
    <cfRule type="top10" dxfId="503" priority="48" rank="1"/>
  </conditionalFormatting>
  <conditionalFormatting sqref="F3">
    <cfRule type="top10" priority="45" bottom="1" rank="1"/>
    <cfRule type="top10" dxfId="502" priority="46" rank="1"/>
  </conditionalFormatting>
  <conditionalFormatting sqref="G3">
    <cfRule type="top10" priority="43" bottom="1" rank="1"/>
    <cfRule type="top10" dxfId="501" priority="44" rank="1"/>
  </conditionalFormatting>
  <conditionalFormatting sqref="H3">
    <cfRule type="top10" priority="41" bottom="1" rank="1"/>
    <cfRule type="top10" dxfId="500" priority="42" rank="1"/>
  </conditionalFormatting>
  <conditionalFormatting sqref="I3">
    <cfRule type="top10" priority="39" bottom="1" rank="1"/>
    <cfRule type="top10" dxfId="499" priority="40" rank="1"/>
  </conditionalFormatting>
  <conditionalFormatting sqref="J3">
    <cfRule type="top10" priority="37" bottom="1" rank="1"/>
    <cfRule type="top10" dxfId="498" priority="38" rank="1"/>
  </conditionalFormatting>
  <conditionalFormatting sqref="E2">
    <cfRule type="top10" priority="11" bottom="1" rank="1"/>
    <cfRule type="top10" dxfId="497" priority="12" rank="1"/>
  </conditionalFormatting>
  <conditionalFormatting sqref="F2">
    <cfRule type="top10" priority="9" bottom="1" rank="1"/>
    <cfRule type="top10" dxfId="496" priority="10" rank="1"/>
  </conditionalFormatting>
  <conditionalFormatting sqref="G2">
    <cfRule type="top10" priority="7" bottom="1" rank="1"/>
    <cfRule type="top10" dxfId="495" priority="8" rank="1"/>
  </conditionalFormatting>
  <conditionalFormatting sqref="H2">
    <cfRule type="top10" priority="5" bottom="1" rank="1"/>
    <cfRule type="top10" dxfId="494" priority="6" rank="1"/>
  </conditionalFormatting>
  <conditionalFormatting sqref="I2">
    <cfRule type="top10" priority="3" bottom="1" rank="1"/>
    <cfRule type="top10" dxfId="493" priority="4" rank="1"/>
  </conditionalFormatting>
  <conditionalFormatting sqref="J2">
    <cfRule type="top10" priority="1" bottom="1" rank="1"/>
    <cfRule type="top10" dxfId="4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060A2B-F459-4118-B1F8-7BF6A98C801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8E632A8-D8EE-49CF-B33B-76ADC86DFF6D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A450-F337-45D7-B7E2-9B7CFA1E4DC8}">
  <dimension ref="A1:O4"/>
  <sheetViews>
    <sheetView workbookViewId="0">
      <selection activeCell="F16" sqref="F16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107</v>
      </c>
      <c r="B2" s="30" t="s">
        <v>138</v>
      </c>
      <c r="C2" s="31">
        <v>43751</v>
      </c>
      <c r="D2" s="32" t="s">
        <v>114</v>
      </c>
      <c r="E2" s="33">
        <v>156</v>
      </c>
      <c r="F2" s="33">
        <v>148</v>
      </c>
      <c r="G2" s="33">
        <v>121</v>
      </c>
      <c r="H2" s="33">
        <v>163</v>
      </c>
      <c r="I2" s="33"/>
      <c r="J2" s="33"/>
      <c r="K2" s="34">
        <f>COUNT(E2:J2)</f>
        <v>4</v>
      </c>
      <c r="L2" s="34">
        <f>SUM(E2:J2)</f>
        <v>588</v>
      </c>
      <c r="M2" s="35">
        <f>SUM(L2/K2)</f>
        <v>147</v>
      </c>
      <c r="N2" s="30">
        <v>2</v>
      </c>
      <c r="O2" s="36">
        <f>SUM(M2+N2)</f>
        <v>149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588</v>
      </c>
      <c r="M4" s="1">
        <f>SUM(L4/K4)</f>
        <v>147</v>
      </c>
      <c r="N4" s="3">
        <f>SUM(N2:N3)</f>
        <v>2</v>
      </c>
      <c r="O4" s="1">
        <f>SUM(M4+N4)</f>
        <v>149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491" priority="36" rank="1"/>
  </conditionalFormatting>
  <conditionalFormatting sqref="F1">
    <cfRule type="top10" priority="33" bottom="1" rank="1"/>
    <cfRule type="top10" dxfId="490" priority="34" rank="1"/>
  </conditionalFormatting>
  <conditionalFormatting sqref="G1">
    <cfRule type="top10" priority="31" bottom="1" rank="1"/>
    <cfRule type="top10" dxfId="489" priority="32" rank="1"/>
  </conditionalFormatting>
  <conditionalFormatting sqref="H1">
    <cfRule type="top10" priority="29" bottom="1" rank="1"/>
    <cfRule type="top10" dxfId="488" priority="30" rank="1"/>
  </conditionalFormatting>
  <conditionalFormatting sqref="I1">
    <cfRule type="top10" priority="27" bottom="1" rank="1"/>
    <cfRule type="top10" dxfId="487" priority="28" rank="1"/>
  </conditionalFormatting>
  <conditionalFormatting sqref="J1">
    <cfRule type="top10" priority="25" bottom="1" rank="1"/>
    <cfRule type="top10" dxfId="486" priority="26" rank="1"/>
  </conditionalFormatting>
  <conditionalFormatting sqref="E3">
    <cfRule type="top10" priority="23" bottom="1" rank="1"/>
    <cfRule type="top10" dxfId="485" priority="24" rank="1"/>
  </conditionalFormatting>
  <conditionalFormatting sqref="F3">
    <cfRule type="top10" priority="21" bottom="1" rank="1"/>
    <cfRule type="top10" dxfId="484" priority="22" rank="1"/>
  </conditionalFormatting>
  <conditionalFormatting sqref="G3">
    <cfRule type="top10" priority="19" bottom="1" rank="1"/>
    <cfRule type="top10" dxfId="483" priority="20" rank="1"/>
  </conditionalFormatting>
  <conditionalFormatting sqref="H3">
    <cfRule type="top10" priority="17" bottom="1" rank="1"/>
    <cfRule type="top10" dxfId="482" priority="18" rank="1"/>
  </conditionalFormatting>
  <conditionalFormatting sqref="I3">
    <cfRule type="top10" priority="15" bottom="1" rank="1"/>
    <cfRule type="top10" dxfId="481" priority="16" rank="1"/>
  </conditionalFormatting>
  <conditionalFormatting sqref="J3">
    <cfRule type="top10" priority="13" bottom="1" rank="1"/>
    <cfRule type="top10" dxfId="480" priority="14" rank="1"/>
  </conditionalFormatting>
  <conditionalFormatting sqref="E2">
    <cfRule type="top10" dxfId="479" priority="6" rank="1"/>
  </conditionalFormatting>
  <conditionalFormatting sqref="F2">
    <cfRule type="top10" dxfId="478" priority="5" rank="1"/>
  </conditionalFormatting>
  <conditionalFormatting sqref="G2">
    <cfRule type="top10" dxfId="477" priority="4" rank="1"/>
  </conditionalFormatting>
  <conditionalFormatting sqref="H2">
    <cfRule type="top10" dxfId="476" priority="3" rank="1"/>
  </conditionalFormatting>
  <conditionalFormatting sqref="I2">
    <cfRule type="top10" dxfId="475" priority="2" rank="1"/>
  </conditionalFormatting>
  <conditionalFormatting sqref="J2">
    <cfRule type="top10" dxfId="47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4A8E01-EFE9-4706-85B0-3FAF26EF865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B62FEAE-9D0F-462F-9D31-C89E1EC7EBAF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BA79-D35A-4F5A-9DA6-55254816728D}">
  <dimension ref="A1:O5"/>
  <sheetViews>
    <sheetView workbookViewId="0">
      <selection activeCell="C18" sqref="C18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9" t="s">
        <v>107</v>
      </c>
      <c r="B2" s="30" t="s">
        <v>143</v>
      </c>
      <c r="C2" s="31">
        <v>43764</v>
      </c>
      <c r="D2" s="38" t="s">
        <v>144</v>
      </c>
      <c r="E2" s="33">
        <v>146</v>
      </c>
      <c r="F2" s="33">
        <v>165</v>
      </c>
      <c r="G2" s="33">
        <v>144</v>
      </c>
      <c r="H2" s="33">
        <v>165</v>
      </c>
      <c r="I2" s="33"/>
      <c r="J2" s="33"/>
      <c r="K2" s="34">
        <f>COUNT(E2:J2)</f>
        <v>4</v>
      </c>
      <c r="L2" s="34">
        <f>SUM(E2:J2)</f>
        <v>620</v>
      </c>
      <c r="M2" s="35">
        <f>SUM(L2/K2)</f>
        <v>155</v>
      </c>
      <c r="N2" s="30">
        <v>5</v>
      </c>
      <c r="O2" s="36">
        <f>SUM(M2+N2)</f>
        <v>160</v>
      </c>
    </row>
    <row r="3" spans="1:15" ht="15.75" x14ac:dyDescent="0.3">
      <c r="A3" s="29" t="s">
        <v>107</v>
      </c>
      <c r="B3" s="30" t="s">
        <v>143</v>
      </c>
      <c r="C3" s="31">
        <v>43765</v>
      </c>
      <c r="D3" s="38" t="s">
        <v>144</v>
      </c>
      <c r="E3" s="33">
        <v>173</v>
      </c>
      <c r="F3" s="33">
        <v>162</v>
      </c>
      <c r="G3" s="33">
        <v>162</v>
      </c>
      <c r="H3" s="33">
        <v>166</v>
      </c>
      <c r="I3" s="33"/>
      <c r="J3" s="33"/>
      <c r="K3" s="34">
        <v>4</v>
      </c>
      <c r="L3" s="34">
        <v>663</v>
      </c>
      <c r="M3" s="35">
        <v>165.75</v>
      </c>
      <c r="N3" s="30">
        <v>5</v>
      </c>
      <c r="O3" s="36">
        <v>170.75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1283</v>
      </c>
      <c r="M5" s="1">
        <f>SUM(L5/K5)</f>
        <v>160.375</v>
      </c>
      <c r="N5" s="3">
        <f>SUM(N2:N4)</f>
        <v>10</v>
      </c>
      <c r="O5" s="1">
        <f>SUM(M5+N5)</f>
        <v>170.375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1"/>
    <protectedRange algorithmName="SHA-512" hashValue="ON39YdpmFHfN9f47KpiRvqrKx0V9+erV1CNkpWzYhW/Qyc6aT8rEyCrvauWSYGZK2ia3o7vd3akF07acHAFpOA==" saltValue="yVW9XmDwTqEnmpSGai0KYg==" spinCount="100000" sqref="B3:J3" name="Range1_1_1"/>
  </protectedRanges>
  <conditionalFormatting sqref="E1">
    <cfRule type="top10" priority="41" bottom="1" rank="1"/>
    <cfRule type="top10" dxfId="473" priority="42" rank="1"/>
  </conditionalFormatting>
  <conditionalFormatting sqref="F1">
    <cfRule type="top10" priority="39" bottom="1" rank="1"/>
    <cfRule type="top10" dxfId="472" priority="40" rank="1"/>
  </conditionalFormatting>
  <conditionalFormatting sqref="G1">
    <cfRule type="top10" priority="37" bottom="1" rank="1"/>
    <cfRule type="top10" dxfId="471" priority="38" rank="1"/>
  </conditionalFormatting>
  <conditionalFormatting sqref="H1">
    <cfRule type="top10" priority="35" bottom="1" rank="1"/>
    <cfRule type="top10" dxfId="470" priority="36" rank="1"/>
  </conditionalFormatting>
  <conditionalFormatting sqref="I1">
    <cfRule type="top10" priority="33" bottom="1" rank="1"/>
    <cfRule type="top10" dxfId="469" priority="34" rank="1"/>
  </conditionalFormatting>
  <conditionalFormatting sqref="J1">
    <cfRule type="top10" priority="31" bottom="1" rank="1"/>
    <cfRule type="top10" dxfId="468" priority="32" rank="1"/>
  </conditionalFormatting>
  <conditionalFormatting sqref="E4">
    <cfRule type="top10" priority="29" bottom="1" rank="1"/>
    <cfRule type="top10" dxfId="467" priority="30" rank="1"/>
  </conditionalFormatting>
  <conditionalFormatting sqref="F4">
    <cfRule type="top10" priority="27" bottom="1" rank="1"/>
    <cfRule type="top10" dxfId="466" priority="28" rank="1"/>
  </conditionalFormatting>
  <conditionalFormatting sqref="G4">
    <cfRule type="top10" priority="25" bottom="1" rank="1"/>
    <cfRule type="top10" dxfId="465" priority="26" rank="1"/>
  </conditionalFormatting>
  <conditionalFormatting sqref="H4">
    <cfRule type="top10" priority="23" bottom="1" rank="1"/>
    <cfRule type="top10" dxfId="464" priority="24" rank="1"/>
  </conditionalFormatting>
  <conditionalFormatting sqref="I4">
    <cfRule type="top10" priority="21" bottom="1" rank="1"/>
    <cfRule type="top10" dxfId="463" priority="22" rank="1"/>
  </conditionalFormatting>
  <conditionalFormatting sqref="J4">
    <cfRule type="top10" priority="19" bottom="1" rank="1"/>
    <cfRule type="top10" dxfId="462" priority="20" rank="1"/>
  </conditionalFormatting>
  <conditionalFormatting sqref="F2">
    <cfRule type="top10" dxfId="461" priority="8" rank="1"/>
  </conditionalFormatting>
  <conditionalFormatting sqref="H2">
    <cfRule type="top10" dxfId="460" priority="10" rank="1"/>
  </conditionalFormatting>
  <conditionalFormatting sqref="I2">
    <cfRule type="top10" dxfId="459" priority="11" rank="1"/>
  </conditionalFormatting>
  <conditionalFormatting sqref="J2">
    <cfRule type="top10" dxfId="458" priority="12" rank="1"/>
  </conditionalFormatting>
  <conditionalFormatting sqref="E2">
    <cfRule type="top10" dxfId="457" priority="7" rank="1"/>
  </conditionalFormatting>
  <conditionalFormatting sqref="G2">
    <cfRule type="top10" dxfId="456" priority="9" rank="1"/>
  </conditionalFormatting>
  <conditionalFormatting sqref="E3">
    <cfRule type="top10" dxfId="455" priority="6" rank="1"/>
  </conditionalFormatting>
  <conditionalFormatting sqref="F3">
    <cfRule type="top10" dxfId="454" priority="5" rank="1"/>
  </conditionalFormatting>
  <conditionalFormatting sqref="G3">
    <cfRule type="top10" dxfId="453" priority="4" rank="1"/>
  </conditionalFormatting>
  <conditionalFormatting sqref="H3">
    <cfRule type="top10" dxfId="452" priority="3" rank="1"/>
  </conditionalFormatting>
  <conditionalFormatting sqref="I3">
    <cfRule type="top10" dxfId="451" priority="2" rank="1"/>
  </conditionalFormatting>
  <conditionalFormatting sqref="J3">
    <cfRule type="top10" dxfId="45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43AC56-07EC-4331-86A5-C400872EA57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C52913B-B0BF-42F2-A7F6-E3C5999FE2E0}">
          <x14:formula1>
            <xm:f>'C:\Users\abra2\Desktop\ABRA Files and More\AUTO BENCH REST ASSOCIATION FILE\ABRA 2019\Tennessee\[ABRA TN SCORING PROGRAM 2.xlsx]DATA SHEET'!#REF!</xm:f>
          </x14:formula1>
          <xm:sqref>B2:B3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27ED-B9E9-46AD-A2DA-76AF23719F64}">
  <dimension ref="A1:O4"/>
  <sheetViews>
    <sheetView workbookViewId="0">
      <selection activeCell="F9" sqref="F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" x14ac:dyDescent="0.3">
      <c r="A2" s="29" t="s">
        <v>39</v>
      </c>
      <c r="B2" s="39" t="s">
        <v>108</v>
      </c>
      <c r="C2" s="31">
        <f>'[3]START TAB'!$D$2</f>
        <v>43712</v>
      </c>
      <c r="D2" s="32" t="str">
        <f>'[3]START TAB'!$B$2</f>
        <v>Osseo, MI</v>
      </c>
      <c r="E2" s="40">
        <v>48</v>
      </c>
      <c r="F2" s="40">
        <v>71</v>
      </c>
      <c r="G2" s="40">
        <v>42</v>
      </c>
      <c r="H2" s="40">
        <v>25</v>
      </c>
      <c r="I2" s="40"/>
      <c r="J2" s="40"/>
      <c r="K2" s="34">
        <f t="shared" ref="K2" si="0">COUNT(E2:J2)</f>
        <v>4</v>
      </c>
      <c r="L2" s="34">
        <f t="shared" ref="L2" si="1">SUM(E2:J2)</f>
        <v>186</v>
      </c>
      <c r="M2" s="35">
        <f t="shared" ref="M2" si="2">SUM(L2/K2)</f>
        <v>46.5</v>
      </c>
      <c r="N2" s="39">
        <v>2</v>
      </c>
      <c r="O2" s="36">
        <f t="shared" ref="O2" si="3">SUM(M2+N2)</f>
        <v>48.5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186</v>
      </c>
      <c r="M4" s="1">
        <f>SUM(L4/K4)</f>
        <v>46.5</v>
      </c>
      <c r="N4" s="3">
        <f>SUM(N2:N3)</f>
        <v>2</v>
      </c>
      <c r="O4" s="1">
        <f>SUM(M4+N4)</f>
        <v>48.5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35" bottom="1" rank="1"/>
    <cfRule type="top10" dxfId="1469" priority="36" rank="1"/>
  </conditionalFormatting>
  <conditionalFormatting sqref="F1">
    <cfRule type="top10" priority="33" bottom="1" rank="1"/>
    <cfRule type="top10" dxfId="1468" priority="34" rank="1"/>
  </conditionalFormatting>
  <conditionalFormatting sqref="G1">
    <cfRule type="top10" priority="31" bottom="1" rank="1"/>
    <cfRule type="top10" dxfId="1467" priority="32" rank="1"/>
  </conditionalFormatting>
  <conditionalFormatting sqref="H1">
    <cfRule type="top10" priority="29" bottom="1" rank="1"/>
    <cfRule type="top10" dxfId="1466" priority="30" rank="1"/>
  </conditionalFormatting>
  <conditionalFormatting sqref="I1">
    <cfRule type="top10" priority="27" bottom="1" rank="1"/>
    <cfRule type="top10" dxfId="1465" priority="28" rank="1"/>
  </conditionalFormatting>
  <conditionalFormatting sqref="J1">
    <cfRule type="top10" priority="25" bottom="1" rank="1"/>
    <cfRule type="top10" dxfId="1464" priority="26" rank="1"/>
  </conditionalFormatting>
  <conditionalFormatting sqref="E3">
    <cfRule type="top10" priority="23" bottom="1" rank="1"/>
    <cfRule type="top10" dxfId="1463" priority="24" rank="1"/>
  </conditionalFormatting>
  <conditionalFormatting sqref="F3">
    <cfRule type="top10" priority="21" bottom="1" rank="1"/>
    <cfRule type="top10" dxfId="1462" priority="22" rank="1"/>
  </conditionalFormatting>
  <conditionalFormatting sqref="G3">
    <cfRule type="top10" priority="19" bottom="1" rank="1"/>
    <cfRule type="top10" dxfId="1461" priority="20" rank="1"/>
  </conditionalFormatting>
  <conditionalFormatting sqref="H3">
    <cfRule type="top10" priority="17" bottom="1" rank="1"/>
    <cfRule type="top10" dxfId="1460" priority="18" rank="1"/>
  </conditionalFormatting>
  <conditionalFormatting sqref="I3">
    <cfRule type="top10" priority="15" bottom="1" rank="1"/>
    <cfRule type="top10" dxfId="1459" priority="16" rank="1"/>
  </conditionalFormatting>
  <conditionalFormatting sqref="J3">
    <cfRule type="top10" priority="13" bottom="1" rank="1"/>
    <cfRule type="top10" dxfId="1458" priority="14" rank="1"/>
  </conditionalFormatting>
  <conditionalFormatting sqref="E2">
    <cfRule type="top10" dxfId="1457" priority="6" rank="1"/>
  </conditionalFormatting>
  <conditionalFormatting sqref="F2">
    <cfRule type="top10" dxfId="1456" priority="5" rank="1"/>
  </conditionalFormatting>
  <conditionalFormatting sqref="G2">
    <cfRule type="top10" dxfId="1455" priority="4" rank="1"/>
  </conditionalFormatting>
  <conditionalFormatting sqref="H2">
    <cfRule type="top10" dxfId="1454" priority="3" rank="1"/>
  </conditionalFormatting>
  <conditionalFormatting sqref="I2">
    <cfRule type="top10" dxfId="1453" priority="2" rank="1"/>
  </conditionalFormatting>
  <conditionalFormatting sqref="J2">
    <cfRule type="top10" dxfId="145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410366-D04A-4274-A168-BB289ED6D9D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2E21E4F-9965-4FD2-A820-192C5F4604A8}">
          <x14:formula1>
            <xm:f>'C:\Users\abra2\AppData\Local\Packages\Microsoft.MicrosoftEdge_8wekyb3d8bbwe\TempState\Downloads\[ABRA.9.4.19.hillsdale.rifle.club (1).xlsx]DATA SHEET'!#REF!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289E-9037-4502-9989-EE26784D6A4D}">
  <sheetPr codeName="Sheet9"/>
  <dimension ref="A1:O9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32</v>
      </c>
      <c r="C2" s="8">
        <v>43576</v>
      </c>
      <c r="D2" s="9" t="s">
        <v>19</v>
      </c>
      <c r="E2" s="7">
        <v>164</v>
      </c>
      <c r="F2" s="7">
        <v>161</v>
      </c>
      <c r="G2" s="7">
        <v>158</v>
      </c>
      <c r="H2" s="10">
        <v>160</v>
      </c>
      <c r="I2" s="10"/>
      <c r="J2" s="20"/>
      <c r="K2" s="10">
        <v>4</v>
      </c>
      <c r="L2" s="10">
        <v>643</v>
      </c>
      <c r="M2" s="11">
        <v>160.75</v>
      </c>
      <c r="N2" s="10">
        <v>3</v>
      </c>
      <c r="O2" s="11">
        <v>163.75</v>
      </c>
    </row>
    <row r="3" spans="1:15" ht="15.75" x14ac:dyDescent="0.3">
      <c r="A3" s="7" t="s">
        <v>22</v>
      </c>
      <c r="B3" s="7" t="s">
        <v>32</v>
      </c>
      <c r="C3" s="8">
        <v>43613</v>
      </c>
      <c r="D3" s="9" t="s">
        <v>19</v>
      </c>
      <c r="E3" s="7">
        <v>174</v>
      </c>
      <c r="F3" s="7">
        <v>178</v>
      </c>
      <c r="G3" s="7">
        <v>180</v>
      </c>
      <c r="H3" s="10"/>
      <c r="I3" s="10"/>
      <c r="J3" s="20"/>
      <c r="K3" s="10">
        <v>3</v>
      </c>
      <c r="L3" s="10">
        <v>532</v>
      </c>
      <c r="M3" s="11">
        <v>177.33333333333334</v>
      </c>
      <c r="N3" s="10">
        <v>6</v>
      </c>
      <c r="O3" s="11">
        <v>183.33333333333334</v>
      </c>
    </row>
    <row r="4" spans="1:15" ht="15.75" x14ac:dyDescent="0.3">
      <c r="A4" s="7" t="s">
        <v>22</v>
      </c>
      <c r="B4" s="7" t="s">
        <v>32</v>
      </c>
      <c r="C4" s="8">
        <v>43632</v>
      </c>
      <c r="D4" s="9" t="s">
        <v>19</v>
      </c>
      <c r="E4" s="27">
        <v>177</v>
      </c>
      <c r="F4" s="7">
        <v>169</v>
      </c>
      <c r="G4" s="27">
        <v>173</v>
      </c>
      <c r="H4" s="28">
        <v>178</v>
      </c>
      <c r="I4" s="10"/>
      <c r="J4" s="20"/>
      <c r="K4" s="10">
        <v>4</v>
      </c>
      <c r="L4" s="10">
        <v>697</v>
      </c>
      <c r="M4" s="11">
        <v>174.25</v>
      </c>
      <c r="N4" s="10">
        <v>3</v>
      </c>
      <c r="O4" s="11">
        <v>177.25</v>
      </c>
    </row>
    <row r="5" spans="1:15" ht="15.75" x14ac:dyDescent="0.3">
      <c r="A5" s="7" t="s">
        <v>22</v>
      </c>
      <c r="B5" s="7" t="s">
        <v>32</v>
      </c>
      <c r="C5" s="8">
        <v>43667</v>
      </c>
      <c r="D5" s="9" t="s">
        <v>19</v>
      </c>
      <c r="E5" s="7">
        <v>185</v>
      </c>
      <c r="F5" s="7">
        <v>175</v>
      </c>
      <c r="G5" s="7">
        <v>169</v>
      </c>
      <c r="H5" s="10">
        <v>181</v>
      </c>
      <c r="I5" s="10"/>
      <c r="J5" s="20"/>
      <c r="K5" s="10">
        <v>4</v>
      </c>
      <c r="L5" s="10">
        <v>710</v>
      </c>
      <c r="M5" s="11">
        <v>177.5</v>
      </c>
      <c r="N5" s="10">
        <v>4</v>
      </c>
      <c r="O5" s="11">
        <v>181.5</v>
      </c>
    </row>
    <row r="6" spans="1:15" x14ac:dyDescent="0.3">
      <c r="A6" s="7" t="s">
        <v>22</v>
      </c>
      <c r="B6" s="7" t="s">
        <v>32</v>
      </c>
      <c r="C6" s="8">
        <v>43695</v>
      </c>
      <c r="D6" s="9" t="s">
        <v>19</v>
      </c>
      <c r="E6" s="7">
        <v>173</v>
      </c>
      <c r="F6" s="7">
        <v>173</v>
      </c>
      <c r="G6" s="7">
        <v>181</v>
      </c>
      <c r="H6" s="10">
        <v>173</v>
      </c>
      <c r="I6" s="10"/>
      <c r="J6" s="10"/>
      <c r="K6" s="10">
        <v>4</v>
      </c>
      <c r="L6" s="10">
        <v>700</v>
      </c>
      <c r="M6" s="11">
        <v>175</v>
      </c>
      <c r="N6" s="10">
        <v>3</v>
      </c>
      <c r="O6" s="11">
        <v>178</v>
      </c>
    </row>
    <row r="7" spans="1:15" ht="15.75" x14ac:dyDescent="0.3">
      <c r="A7" s="12" t="s">
        <v>22</v>
      </c>
      <c r="B7" s="12" t="s">
        <v>32</v>
      </c>
      <c r="C7" s="13">
        <v>43723</v>
      </c>
      <c r="D7" s="14" t="s">
        <v>19</v>
      </c>
      <c r="E7" s="12">
        <v>178</v>
      </c>
      <c r="F7" s="12">
        <v>179</v>
      </c>
      <c r="G7" s="12">
        <v>181</v>
      </c>
      <c r="H7" s="15">
        <v>174</v>
      </c>
      <c r="I7" s="15">
        <v>178</v>
      </c>
      <c r="J7" s="95">
        <v>176</v>
      </c>
      <c r="K7" s="15">
        <v>6</v>
      </c>
      <c r="L7" s="15">
        <v>1066</v>
      </c>
      <c r="M7" s="16">
        <v>177.66666666666666</v>
      </c>
      <c r="N7" s="15">
        <v>6</v>
      </c>
      <c r="O7" s="16">
        <v>183.66666666666666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25</v>
      </c>
      <c r="L9" s="3">
        <f>SUM(L2:L8)</f>
        <v>4348</v>
      </c>
      <c r="M9" s="1">
        <f>SUM(L9/K9)</f>
        <v>173.92</v>
      </c>
      <c r="N9" s="3">
        <f>SUM(N2:N8)</f>
        <v>25</v>
      </c>
      <c r="O9" s="1">
        <f>SUM(M9+N9)</f>
        <v>198.92</v>
      </c>
    </row>
  </sheetData>
  <conditionalFormatting sqref="E1">
    <cfRule type="top10" priority="119" bottom="1" rank="1"/>
    <cfRule type="top10" dxfId="449" priority="120" rank="1"/>
  </conditionalFormatting>
  <conditionalFormatting sqref="F1">
    <cfRule type="top10" priority="117" bottom="1" rank="1"/>
    <cfRule type="top10" dxfId="448" priority="118" rank="1"/>
  </conditionalFormatting>
  <conditionalFormatting sqref="G1">
    <cfRule type="top10" priority="115" bottom="1" rank="1"/>
    <cfRule type="top10" dxfId="447" priority="116" rank="1"/>
  </conditionalFormatting>
  <conditionalFormatting sqref="H1">
    <cfRule type="top10" priority="113" bottom="1" rank="1"/>
    <cfRule type="top10" dxfId="446" priority="114" rank="1"/>
  </conditionalFormatting>
  <conditionalFormatting sqref="I1">
    <cfRule type="top10" priority="111" bottom="1" rank="1"/>
    <cfRule type="top10" dxfId="445" priority="112" rank="1"/>
  </conditionalFormatting>
  <conditionalFormatting sqref="J1">
    <cfRule type="top10" priority="109" bottom="1" rank="1"/>
    <cfRule type="top10" dxfId="444" priority="110" rank="1"/>
  </conditionalFormatting>
  <conditionalFormatting sqref="E8">
    <cfRule type="top10" priority="107" bottom="1" rank="1"/>
    <cfRule type="top10" dxfId="443" priority="108" rank="1"/>
  </conditionalFormatting>
  <conditionalFormatting sqref="F8">
    <cfRule type="top10" priority="105" bottom="1" rank="1"/>
    <cfRule type="top10" dxfId="442" priority="106" rank="1"/>
  </conditionalFormatting>
  <conditionalFormatting sqref="G8">
    <cfRule type="top10" priority="103" bottom="1" rank="1"/>
    <cfRule type="top10" dxfId="441" priority="104" rank="1"/>
  </conditionalFormatting>
  <conditionalFormatting sqref="H8">
    <cfRule type="top10" priority="101" bottom="1" rank="1"/>
    <cfRule type="top10" dxfId="440" priority="102" rank="1"/>
  </conditionalFormatting>
  <conditionalFormatting sqref="I8">
    <cfRule type="top10" priority="99" bottom="1" rank="1"/>
    <cfRule type="top10" dxfId="439" priority="100" rank="1"/>
  </conditionalFormatting>
  <conditionalFormatting sqref="J8">
    <cfRule type="top10" priority="97" bottom="1" rank="1"/>
    <cfRule type="top10" dxfId="438" priority="98" rank="1"/>
  </conditionalFormatting>
  <conditionalFormatting sqref="E2">
    <cfRule type="top10" priority="71" bottom="1" rank="1"/>
    <cfRule type="top10" dxfId="437" priority="72" rank="1"/>
  </conditionalFormatting>
  <conditionalFormatting sqref="F2">
    <cfRule type="top10" priority="69" bottom="1" rank="1"/>
    <cfRule type="top10" dxfId="436" priority="70" rank="1"/>
  </conditionalFormatting>
  <conditionalFormatting sqref="G2">
    <cfRule type="top10" priority="67" bottom="1" rank="1"/>
    <cfRule type="top10" dxfId="435" priority="68" rank="1"/>
  </conditionalFormatting>
  <conditionalFormatting sqref="H2">
    <cfRule type="top10" priority="65" bottom="1" rank="1"/>
    <cfRule type="top10" dxfId="434" priority="66" rank="1"/>
  </conditionalFormatting>
  <conditionalFormatting sqref="I2">
    <cfRule type="top10" priority="63" bottom="1" rank="1"/>
    <cfRule type="top10" dxfId="433" priority="64" rank="1"/>
  </conditionalFormatting>
  <conditionalFormatting sqref="J2">
    <cfRule type="top10" priority="61" bottom="1" rank="1"/>
    <cfRule type="top10" dxfId="432" priority="62" rank="1"/>
  </conditionalFormatting>
  <conditionalFormatting sqref="E3">
    <cfRule type="top10" priority="59" bottom="1" rank="1"/>
    <cfRule type="top10" dxfId="431" priority="60" rank="1"/>
  </conditionalFormatting>
  <conditionalFormatting sqref="F3">
    <cfRule type="top10" priority="57" bottom="1" rank="1"/>
    <cfRule type="top10" dxfId="430" priority="58" rank="1"/>
  </conditionalFormatting>
  <conditionalFormatting sqref="G3">
    <cfRule type="top10" priority="55" bottom="1" rank="1"/>
    <cfRule type="top10" dxfId="429" priority="56" rank="1"/>
  </conditionalFormatting>
  <conditionalFormatting sqref="H3">
    <cfRule type="top10" priority="53" bottom="1" rank="1"/>
    <cfRule type="top10" dxfId="428" priority="54" rank="1"/>
  </conditionalFormatting>
  <conditionalFormatting sqref="I3">
    <cfRule type="top10" priority="51" bottom="1" rank="1"/>
    <cfRule type="top10" dxfId="427" priority="52" rank="1"/>
  </conditionalFormatting>
  <conditionalFormatting sqref="J3">
    <cfRule type="top10" priority="49" bottom="1" rank="1"/>
    <cfRule type="top10" dxfId="426" priority="50" rank="1"/>
  </conditionalFormatting>
  <conditionalFormatting sqref="E4">
    <cfRule type="top10" priority="47" bottom="1" rank="1"/>
    <cfRule type="top10" dxfId="425" priority="48" rank="1"/>
  </conditionalFormatting>
  <conditionalFormatting sqref="F4">
    <cfRule type="top10" priority="45" bottom="1" rank="1"/>
    <cfRule type="top10" dxfId="424" priority="46" rank="1"/>
  </conditionalFormatting>
  <conditionalFormatting sqref="G4">
    <cfRule type="top10" priority="43" bottom="1" rank="1"/>
    <cfRule type="top10" dxfId="423" priority="44" rank="1"/>
  </conditionalFormatting>
  <conditionalFormatting sqref="H4">
    <cfRule type="top10" priority="41" bottom="1" rank="1"/>
    <cfRule type="top10" dxfId="422" priority="42" rank="1"/>
  </conditionalFormatting>
  <conditionalFormatting sqref="I4">
    <cfRule type="top10" priority="39" bottom="1" rank="1"/>
    <cfRule type="top10" dxfId="421" priority="40" rank="1"/>
  </conditionalFormatting>
  <conditionalFormatting sqref="J4">
    <cfRule type="top10" priority="37" bottom="1" rank="1"/>
    <cfRule type="top10" dxfId="420" priority="38" rank="1"/>
  </conditionalFormatting>
  <conditionalFormatting sqref="E5">
    <cfRule type="top10" priority="35" bottom="1" rank="1"/>
    <cfRule type="top10" dxfId="419" priority="36" rank="1"/>
  </conditionalFormatting>
  <conditionalFormatting sqref="F5">
    <cfRule type="top10" priority="33" bottom="1" rank="1"/>
    <cfRule type="top10" dxfId="418" priority="34" rank="1"/>
  </conditionalFormatting>
  <conditionalFormatting sqref="G5">
    <cfRule type="top10" priority="31" bottom="1" rank="1"/>
    <cfRule type="top10" dxfId="417" priority="32" rank="1"/>
  </conditionalFormatting>
  <conditionalFormatting sqref="H5">
    <cfRule type="top10" priority="29" bottom="1" rank="1"/>
    <cfRule type="top10" dxfId="416" priority="30" rank="1"/>
  </conditionalFormatting>
  <conditionalFormatting sqref="I5">
    <cfRule type="top10" priority="27" bottom="1" rank="1"/>
    <cfRule type="top10" dxfId="415" priority="28" rank="1"/>
  </conditionalFormatting>
  <conditionalFormatting sqref="J5">
    <cfRule type="top10" priority="25" bottom="1" rank="1"/>
    <cfRule type="top10" dxfId="414" priority="26" rank="1"/>
  </conditionalFormatting>
  <conditionalFormatting sqref="E6">
    <cfRule type="top10" priority="23" bottom="1" rank="1"/>
    <cfRule type="top10" dxfId="413" priority="24" rank="1"/>
  </conditionalFormatting>
  <conditionalFormatting sqref="F6">
    <cfRule type="top10" priority="21" bottom="1" rank="1"/>
    <cfRule type="top10" dxfId="412" priority="22" rank="1"/>
  </conditionalFormatting>
  <conditionalFormatting sqref="G6">
    <cfRule type="top10" priority="19" bottom="1" rank="1"/>
    <cfRule type="top10" dxfId="411" priority="20" rank="1"/>
  </conditionalFormatting>
  <conditionalFormatting sqref="H6">
    <cfRule type="top10" priority="17" bottom="1" rank="1"/>
    <cfRule type="top10" dxfId="410" priority="18" rank="1"/>
  </conditionalFormatting>
  <conditionalFormatting sqref="I6">
    <cfRule type="top10" priority="15" bottom="1" rank="1"/>
    <cfRule type="top10" dxfId="409" priority="16" rank="1"/>
  </conditionalFormatting>
  <conditionalFormatting sqref="J6">
    <cfRule type="top10" priority="13" bottom="1" rank="1"/>
    <cfRule type="top10" dxfId="408" priority="14" rank="1"/>
  </conditionalFormatting>
  <conditionalFormatting sqref="E7">
    <cfRule type="top10" priority="11" bottom="1" rank="1"/>
    <cfRule type="top10" dxfId="407" priority="12" rank="1"/>
  </conditionalFormatting>
  <conditionalFormatting sqref="F7">
    <cfRule type="top10" priority="9" bottom="1" rank="1"/>
    <cfRule type="top10" dxfId="406" priority="10" rank="1"/>
  </conditionalFormatting>
  <conditionalFormatting sqref="G7">
    <cfRule type="top10" priority="7" bottom="1" rank="1"/>
    <cfRule type="top10" dxfId="405" priority="8" rank="1"/>
  </conditionalFormatting>
  <conditionalFormatting sqref="H7">
    <cfRule type="top10" priority="5" bottom="1" rank="1"/>
    <cfRule type="top10" dxfId="404" priority="6" rank="1"/>
  </conditionalFormatting>
  <conditionalFormatting sqref="I7">
    <cfRule type="top10" priority="3" bottom="1" rank="1"/>
    <cfRule type="top10" dxfId="403" priority="4" rank="1"/>
  </conditionalFormatting>
  <conditionalFormatting sqref="J7">
    <cfRule type="top10" priority="1" bottom="1" rank="1"/>
    <cfRule type="top10" dxfId="4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E3B079D-7C4D-4457-9F27-76C6BEE6BBDD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69EE5CC6-5513-41B8-818F-F9C0A80B55CB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97BAAF8E-064A-4D2F-96CA-65B89B425679}">
          <x14:formula1>
            <xm:f>'C:\Users\abra2\AppData\Local\Packages\Microsoft.MicrosoftEdge_8wekyb3d8bbwe\TempState\Downloads\[ABRA Club Shoot 5282019 (1).xlsm]Data'!#REF!</xm:f>
          </x14:formula1>
          <xm:sqref>B3</xm:sqref>
        </x14:dataValidation>
        <x14:dataValidation type="list" allowBlank="1" showInputMessage="1" showErrorMessage="1" xr:uid="{A6A5D34D-45A9-4EAB-A222-E9D104473443}">
          <x14:formula1>
            <xm:f>'C:\Users\abra2\AppData\Local\Packages\Microsoft.MicrosoftEdge_8wekyb3d8bbwe\TempState\Downloads\[ABRA Club Shoot 6162019 (2).xlsm]Data'!#REF!</xm:f>
          </x14:formula1>
          <xm:sqref>B4</xm:sqref>
        </x14:dataValidation>
        <x14:dataValidation type="list" allowBlank="1" showInputMessage="1" showErrorMessage="1" xr:uid="{C9BAFF44-97D2-4188-9851-9B5E1F68AE40}">
          <x14:formula1>
            <xm:f>'C:\Users\abra2\AppData\Local\Packages\Microsoft.MicrosoftEdge_8wekyb3d8bbwe\TempState\Downloads\[ABRA Club Shoot 7212019 (2).xlsm]Data'!#REF!</xm:f>
          </x14:formula1>
          <xm:sqref>B5</xm:sqref>
        </x14:dataValidation>
        <x14:dataValidation type="list" allowBlank="1" showInputMessage="1" showErrorMessage="1" xr:uid="{0F3B8B2F-3752-4FB5-BB89-697AA85645B0}">
          <x14:formula1>
            <xm:f>'C:\Users\abra2\AppData\Local\Packages\Microsoft.MicrosoftEdge_8wekyb3d8bbwe\TempState\Downloads\[ABRA Club shoot 8182019 (2).xlsm]Data'!#REF!</xm:f>
          </x14:formula1>
          <xm:sqref>B6</xm:sqref>
        </x14:dataValidation>
        <x14:dataValidation type="list" allowBlank="1" showInputMessage="1" showErrorMessage="1" xr:uid="{8824E2F1-1EA4-424D-9179-9C817B1A06BD}">
          <x14:formula1>
            <xm:f>'C:\Users\abra2\AppData\Local\Packages\Microsoft.MicrosoftEdge_8wekyb3d8bbwe\TempState\Downloads\[ABRA GA State Tournament 9152019 (3).xlsm]Data'!#REF!</xm:f>
          </x14:formula1>
          <xm:sqref>B7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57C6-1CC0-4EEE-BA41-A3F3AEFFE31A}">
  <dimension ref="A1:O4"/>
  <sheetViews>
    <sheetView workbookViewId="0"/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107</v>
      </c>
      <c r="B2" s="30" t="s">
        <v>137</v>
      </c>
      <c r="C2" s="31">
        <v>43751</v>
      </c>
      <c r="D2" s="32" t="s">
        <v>114</v>
      </c>
      <c r="E2" s="33">
        <v>165</v>
      </c>
      <c r="F2" s="33">
        <v>172</v>
      </c>
      <c r="G2" s="33">
        <v>175</v>
      </c>
      <c r="H2" s="33">
        <v>166</v>
      </c>
      <c r="I2" s="33"/>
      <c r="J2" s="33"/>
      <c r="K2" s="34">
        <f>COUNT(E2:J2)</f>
        <v>4</v>
      </c>
      <c r="L2" s="34">
        <f>SUM(E2:J2)</f>
        <v>678</v>
      </c>
      <c r="M2" s="35">
        <f>SUM(L2/K2)</f>
        <v>169.5</v>
      </c>
      <c r="N2" s="30">
        <v>3</v>
      </c>
      <c r="O2" s="36">
        <f>SUM(M2+N2)</f>
        <v>172.5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678</v>
      </c>
      <c r="M4" s="1">
        <f>SUM(L4/K4)</f>
        <v>169.5</v>
      </c>
      <c r="N4" s="3">
        <f>SUM(N2:N3)</f>
        <v>3</v>
      </c>
      <c r="O4" s="1">
        <f>SUM(M4+N4)</f>
        <v>172.5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_1"/>
  </protectedRanges>
  <conditionalFormatting sqref="E1">
    <cfRule type="top10" priority="35" bottom="1" rank="1"/>
    <cfRule type="top10" dxfId="401" priority="36" rank="1"/>
  </conditionalFormatting>
  <conditionalFormatting sqref="F1">
    <cfRule type="top10" priority="33" bottom="1" rank="1"/>
    <cfRule type="top10" dxfId="400" priority="34" rank="1"/>
  </conditionalFormatting>
  <conditionalFormatting sqref="G1">
    <cfRule type="top10" priority="31" bottom="1" rank="1"/>
    <cfRule type="top10" dxfId="399" priority="32" rank="1"/>
  </conditionalFormatting>
  <conditionalFormatting sqref="H1">
    <cfRule type="top10" priority="29" bottom="1" rank="1"/>
    <cfRule type="top10" dxfId="398" priority="30" rank="1"/>
  </conditionalFormatting>
  <conditionalFormatting sqref="I1">
    <cfRule type="top10" priority="27" bottom="1" rank="1"/>
    <cfRule type="top10" dxfId="397" priority="28" rank="1"/>
  </conditionalFormatting>
  <conditionalFormatting sqref="J1">
    <cfRule type="top10" priority="25" bottom="1" rank="1"/>
    <cfRule type="top10" dxfId="396" priority="26" rank="1"/>
  </conditionalFormatting>
  <conditionalFormatting sqref="E3">
    <cfRule type="top10" priority="23" bottom="1" rank="1"/>
    <cfRule type="top10" dxfId="395" priority="24" rank="1"/>
  </conditionalFormatting>
  <conditionalFormatting sqref="F3">
    <cfRule type="top10" priority="21" bottom="1" rank="1"/>
    <cfRule type="top10" dxfId="394" priority="22" rank="1"/>
  </conditionalFormatting>
  <conditionalFormatting sqref="G3">
    <cfRule type="top10" priority="19" bottom="1" rank="1"/>
    <cfRule type="top10" dxfId="393" priority="20" rank="1"/>
  </conditionalFormatting>
  <conditionalFormatting sqref="H3">
    <cfRule type="top10" priority="17" bottom="1" rank="1"/>
    <cfRule type="top10" dxfId="392" priority="18" rank="1"/>
  </conditionalFormatting>
  <conditionalFormatting sqref="I3">
    <cfRule type="top10" priority="15" bottom="1" rank="1"/>
    <cfRule type="top10" dxfId="391" priority="16" rank="1"/>
  </conditionalFormatting>
  <conditionalFormatting sqref="J3">
    <cfRule type="top10" priority="13" bottom="1" rank="1"/>
    <cfRule type="top10" dxfId="390" priority="14" rank="1"/>
  </conditionalFormatting>
  <conditionalFormatting sqref="E2">
    <cfRule type="top10" dxfId="389" priority="6" rank="1"/>
  </conditionalFormatting>
  <conditionalFormatting sqref="F2">
    <cfRule type="top10" dxfId="388" priority="5" rank="1"/>
  </conditionalFormatting>
  <conditionalFormatting sqref="G2">
    <cfRule type="top10" dxfId="387" priority="4" rank="1"/>
  </conditionalFormatting>
  <conditionalFormatting sqref="H2">
    <cfRule type="top10" dxfId="386" priority="3" rank="1"/>
  </conditionalFormatting>
  <conditionalFormatting sqref="I2">
    <cfRule type="top10" dxfId="385" priority="2" rank="1"/>
  </conditionalFormatting>
  <conditionalFormatting sqref="J2">
    <cfRule type="top10" dxfId="38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B8E04D-1376-49B7-A929-21818AB005D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185C5FD-815C-47F3-9BC2-FC1A5C1857FD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AF72-7CEC-4896-8734-E7D4A838B00E}">
  <dimension ref="A1:O5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7" t="s">
        <v>22</v>
      </c>
      <c r="B2" s="7" t="s">
        <v>54</v>
      </c>
      <c r="C2" s="8">
        <v>43603</v>
      </c>
      <c r="D2" s="9" t="s">
        <v>55</v>
      </c>
      <c r="E2" s="7">
        <v>164</v>
      </c>
      <c r="F2" s="7">
        <v>174</v>
      </c>
      <c r="G2" s="7">
        <v>176</v>
      </c>
      <c r="H2" s="10"/>
      <c r="I2" s="10"/>
      <c r="J2" s="20"/>
      <c r="K2" s="10">
        <v>3</v>
      </c>
      <c r="L2" s="10">
        <v>514</v>
      </c>
      <c r="M2" s="11">
        <v>171.33333333333334</v>
      </c>
      <c r="N2" s="10">
        <v>5</v>
      </c>
      <c r="O2" s="11">
        <f>SUM(M2+N2)</f>
        <v>176.33333333333334</v>
      </c>
    </row>
    <row r="3" spans="1:15" x14ac:dyDescent="0.3">
      <c r="A3" s="12" t="s">
        <v>22</v>
      </c>
      <c r="B3" s="12" t="s">
        <v>54</v>
      </c>
      <c r="C3" s="13">
        <v>43785</v>
      </c>
      <c r="D3" s="14" t="s">
        <v>55</v>
      </c>
      <c r="E3" s="12">
        <v>159</v>
      </c>
      <c r="F3" s="12">
        <v>152</v>
      </c>
      <c r="G3" s="12">
        <v>152</v>
      </c>
      <c r="H3" s="15"/>
      <c r="I3" s="15"/>
      <c r="J3" s="15"/>
      <c r="K3" s="15">
        <v>3</v>
      </c>
      <c r="L3" s="15">
        <v>463</v>
      </c>
      <c r="M3" s="16">
        <v>154.33333333333334</v>
      </c>
      <c r="N3" s="15">
        <v>3</v>
      </c>
      <c r="O3" s="16">
        <v>157.33333333333334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977</v>
      </c>
      <c r="M5" s="1">
        <f>SUM(L5/K5)</f>
        <v>162.83333333333334</v>
      </c>
      <c r="N5" s="3">
        <f>SUM(N2:N4)</f>
        <v>8</v>
      </c>
      <c r="O5" s="1">
        <f>SUM(M5+N5)</f>
        <v>170.83333333333334</v>
      </c>
    </row>
  </sheetData>
  <conditionalFormatting sqref="E1">
    <cfRule type="top10" priority="59" bottom="1" rank="1"/>
    <cfRule type="top10" dxfId="383" priority="60" rank="1"/>
  </conditionalFormatting>
  <conditionalFormatting sqref="F1">
    <cfRule type="top10" priority="57" bottom="1" rank="1"/>
    <cfRule type="top10" dxfId="382" priority="58" rank="1"/>
  </conditionalFormatting>
  <conditionalFormatting sqref="G1">
    <cfRule type="top10" priority="55" bottom="1" rank="1"/>
    <cfRule type="top10" dxfId="381" priority="56" rank="1"/>
  </conditionalFormatting>
  <conditionalFormatting sqref="H1">
    <cfRule type="top10" priority="53" bottom="1" rank="1"/>
    <cfRule type="top10" dxfId="380" priority="54" rank="1"/>
  </conditionalFormatting>
  <conditionalFormatting sqref="I1">
    <cfRule type="top10" priority="51" bottom="1" rank="1"/>
    <cfRule type="top10" dxfId="379" priority="52" rank="1"/>
  </conditionalFormatting>
  <conditionalFormatting sqref="J1">
    <cfRule type="top10" priority="49" bottom="1" rank="1"/>
    <cfRule type="top10" dxfId="378" priority="50" rank="1"/>
  </conditionalFormatting>
  <conditionalFormatting sqref="E4">
    <cfRule type="top10" priority="47" bottom="1" rank="1"/>
    <cfRule type="top10" dxfId="377" priority="48" rank="1"/>
  </conditionalFormatting>
  <conditionalFormatting sqref="F4">
    <cfRule type="top10" priority="45" bottom="1" rank="1"/>
    <cfRule type="top10" dxfId="376" priority="46" rank="1"/>
  </conditionalFormatting>
  <conditionalFormatting sqref="G4">
    <cfRule type="top10" priority="43" bottom="1" rank="1"/>
    <cfRule type="top10" dxfId="375" priority="44" rank="1"/>
  </conditionalFormatting>
  <conditionalFormatting sqref="H4">
    <cfRule type="top10" priority="41" bottom="1" rank="1"/>
    <cfRule type="top10" dxfId="374" priority="42" rank="1"/>
  </conditionalFormatting>
  <conditionalFormatting sqref="I4">
    <cfRule type="top10" priority="39" bottom="1" rank="1"/>
    <cfRule type="top10" dxfId="373" priority="40" rank="1"/>
  </conditionalFormatting>
  <conditionalFormatting sqref="J4">
    <cfRule type="top10" priority="37" bottom="1" rank="1"/>
    <cfRule type="top10" dxfId="372" priority="38" rank="1"/>
  </conditionalFormatting>
  <conditionalFormatting sqref="E2">
    <cfRule type="top10" priority="23" bottom="1" rank="1"/>
    <cfRule type="top10" dxfId="371" priority="24" rank="1"/>
  </conditionalFormatting>
  <conditionalFormatting sqref="F2">
    <cfRule type="top10" priority="21" bottom="1" rank="1"/>
    <cfRule type="top10" dxfId="370" priority="22" rank="1"/>
  </conditionalFormatting>
  <conditionalFormatting sqref="G2">
    <cfRule type="top10" priority="19" bottom="1" rank="1"/>
    <cfRule type="top10" dxfId="369" priority="20" rank="1"/>
  </conditionalFormatting>
  <conditionalFormatting sqref="H2">
    <cfRule type="top10" priority="17" bottom="1" rank="1"/>
    <cfRule type="top10" dxfId="368" priority="18" rank="1"/>
  </conditionalFormatting>
  <conditionalFormatting sqref="I2">
    <cfRule type="top10" priority="15" bottom="1" rank="1"/>
    <cfRule type="top10" dxfId="367" priority="16" rank="1"/>
  </conditionalFormatting>
  <conditionalFormatting sqref="J2">
    <cfRule type="top10" priority="13" bottom="1" rank="1"/>
    <cfRule type="top10" dxfId="366" priority="14" rank="1"/>
  </conditionalFormatting>
  <conditionalFormatting sqref="E3">
    <cfRule type="top10" priority="11" bottom="1" rank="1"/>
    <cfRule type="top10" dxfId="365" priority="12" rank="1"/>
  </conditionalFormatting>
  <conditionalFormatting sqref="F3">
    <cfRule type="top10" priority="9" bottom="1" rank="1"/>
    <cfRule type="top10" dxfId="364" priority="10" rank="1"/>
  </conditionalFormatting>
  <conditionalFormatting sqref="G3">
    <cfRule type="top10" priority="7" bottom="1" rank="1"/>
    <cfRule type="top10" dxfId="363" priority="8" rank="1"/>
  </conditionalFormatting>
  <conditionalFormatting sqref="H3">
    <cfRule type="top10" priority="5" bottom="1" rank="1"/>
    <cfRule type="top10" dxfId="362" priority="6" rank="1"/>
  </conditionalFormatting>
  <conditionalFormatting sqref="I3">
    <cfRule type="top10" priority="3" bottom="1" rank="1"/>
    <cfRule type="top10" dxfId="361" priority="4" rank="1"/>
  </conditionalFormatting>
  <conditionalFormatting sqref="J3">
    <cfRule type="top10" priority="1" bottom="1" rank="1"/>
    <cfRule type="top10" dxfId="3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F34699-FDD6-49C6-A1D7-D18171BC9FA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10EAB18-5120-437B-BD14-572C19AF2D3E}">
          <x14:formula1>
            <xm:f>'C:\Users\abra2\Desktop\ABRA Files and More\AUTO BENCH REST ASSOCIATION FILE\ABRA 2019\Louisiana\[ABRA2019.xlsm]Data'!#REF!</xm:f>
          </x14:formula1>
          <xm:sqref>B2:B3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0B02-7CF1-44C3-A362-109A3B7DA18A}">
  <dimension ref="A1:O7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.75" thickBot="1" x14ac:dyDescent="0.35">
      <c r="A2" s="29" t="s">
        <v>100</v>
      </c>
      <c r="B2" s="30" t="s">
        <v>73</v>
      </c>
      <c r="C2" s="31">
        <v>43666</v>
      </c>
      <c r="D2" s="38" t="s">
        <v>74</v>
      </c>
      <c r="E2" s="43">
        <v>170</v>
      </c>
      <c r="F2" s="44">
        <v>180</v>
      </c>
      <c r="G2" s="44">
        <v>179</v>
      </c>
      <c r="H2" s="45"/>
      <c r="I2" s="33"/>
      <c r="J2" s="33"/>
      <c r="K2" s="34">
        <f>COUNT(E2:J2)</f>
        <v>3</v>
      </c>
      <c r="L2" s="34">
        <f>SUM(E2:J2)</f>
        <v>529</v>
      </c>
      <c r="M2" s="35">
        <f>SUM(L2/K2)</f>
        <v>176.33333333333334</v>
      </c>
      <c r="N2" s="30">
        <v>9</v>
      </c>
      <c r="O2" s="36">
        <f>SUM(M2+N2)</f>
        <v>185.33333333333334</v>
      </c>
    </row>
    <row r="3" spans="1:15" ht="15.75" x14ac:dyDescent="0.3">
      <c r="A3" s="29" t="s">
        <v>110</v>
      </c>
      <c r="B3" s="30" t="s">
        <v>73</v>
      </c>
      <c r="C3" s="31">
        <v>43729</v>
      </c>
      <c r="D3" s="38" t="s">
        <v>130</v>
      </c>
      <c r="E3" s="110">
        <v>182</v>
      </c>
      <c r="F3" s="111">
        <v>179</v>
      </c>
      <c r="G3" s="111">
        <v>180</v>
      </c>
      <c r="H3" s="33"/>
      <c r="I3" s="33"/>
      <c r="J3" s="33"/>
      <c r="K3" s="34">
        <f>COUNT(E3:J3)</f>
        <v>3</v>
      </c>
      <c r="L3" s="34">
        <f>SUM(E3:J3)</f>
        <v>541</v>
      </c>
      <c r="M3" s="35">
        <f>SUM(L3/K3)</f>
        <v>180.33333333333334</v>
      </c>
      <c r="N3" s="30">
        <v>11</v>
      </c>
      <c r="O3" s="36">
        <f>SUM(M3+N3)</f>
        <v>191.33333333333334</v>
      </c>
    </row>
    <row r="4" spans="1:15" ht="15.75" x14ac:dyDescent="0.3">
      <c r="A4" s="86" t="s">
        <v>110</v>
      </c>
      <c r="B4" s="97" t="s">
        <v>73</v>
      </c>
      <c r="C4" s="88">
        <v>43757</v>
      </c>
      <c r="D4" s="98" t="s">
        <v>149</v>
      </c>
      <c r="E4" s="99">
        <v>169</v>
      </c>
      <c r="F4" s="99">
        <v>186</v>
      </c>
      <c r="G4" s="99">
        <v>178</v>
      </c>
      <c r="H4" s="99"/>
      <c r="I4" s="99"/>
      <c r="J4" s="99"/>
      <c r="K4" s="92">
        <f>COUNT(E4:J4)</f>
        <v>3</v>
      </c>
      <c r="L4" s="92">
        <f>SUM(E4:J4)</f>
        <v>533</v>
      </c>
      <c r="M4" s="93">
        <f>SUM(L4/K4)</f>
        <v>177.66666666666666</v>
      </c>
      <c r="N4" s="97">
        <v>6</v>
      </c>
      <c r="O4" s="94">
        <f>SUM(M4+N4)</f>
        <v>183.66666666666666</v>
      </c>
    </row>
    <row r="5" spans="1:15" ht="15.75" x14ac:dyDescent="0.3">
      <c r="A5" s="86" t="s">
        <v>110</v>
      </c>
      <c r="B5" s="97" t="s">
        <v>73</v>
      </c>
      <c r="C5" s="88">
        <v>43785</v>
      </c>
      <c r="D5" s="98" t="s">
        <v>149</v>
      </c>
      <c r="E5" s="99">
        <v>169</v>
      </c>
      <c r="F5" s="99">
        <v>168</v>
      </c>
      <c r="G5" s="99">
        <v>174</v>
      </c>
      <c r="H5" s="99">
        <v>165</v>
      </c>
      <c r="I5" s="99"/>
      <c r="J5" s="99"/>
      <c r="K5" s="92">
        <f>COUNT(E5:J5)</f>
        <v>4</v>
      </c>
      <c r="L5" s="92">
        <f>SUM(E5:J5)</f>
        <v>676</v>
      </c>
      <c r="M5" s="93">
        <f>SUM(L5/K5)</f>
        <v>169</v>
      </c>
      <c r="N5" s="97">
        <v>3</v>
      </c>
      <c r="O5" s="94">
        <f>SUM(M5+N5)</f>
        <v>172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13</v>
      </c>
      <c r="L7" s="3">
        <f>SUM(L2:L6)</f>
        <v>2279</v>
      </c>
      <c r="M7" s="1">
        <f>SUM(L7/K7)</f>
        <v>175.30769230769232</v>
      </c>
      <c r="N7" s="3">
        <f>SUM(N2:N6)</f>
        <v>29</v>
      </c>
      <c r="O7" s="1">
        <f>SUM(M7+N7)</f>
        <v>204.30769230769232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_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2"/>
  </protectedRanges>
  <conditionalFormatting sqref="E1">
    <cfRule type="top10" priority="47" bottom="1" rank="1"/>
    <cfRule type="top10" dxfId="359" priority="48" rank="1"/>
  </conditionalFormatting>
  <conditionalFormatting sqref="F1">
    <cfRule type="top10" priority="45" bottom="1" rank="1"/>
    <cfRule type="top10" dxfId="358" priority="46" rank="1"/>
  </conditionalFormatting>
  <conditionalFormatting sqref="G1">
    <cfRule type="top10" priority="43" bottom="1" rank="1"/>
    <cfRule type="top10" dxfId="357" priority="44" rank="1"/>
  </conditionalFormatting>
  <conditionalFormatting sqref="H1">
    <cfRule type="top10" priority="41" bottom="1" rank="1"/>
    <cfRule type="top10" dxfId="356" priority="42" rank="1"/>
  </conditionalFormatting>
  <conditionalFormatting sqref="I1">
    <cfRule type="top10" priority="39" bottom="1" rank="1"/>
    <cfRule type="top10" dxfId="355" priority="40" rank="1"/>
  </conditionalFormatting>
  <conditionalFormatting sqref="J1">
    <cfRule type="top10" priority="37" bottom="1" rank="1"/>
    <cfRule type="top10" dxfId="354" priority="38" rank="1"/>
  </conditionalFormatting>
  <conditionalFormatting sqref="E6">
    <cfRule type="top10" priority="35" bottom="1" rank="1"/>
    <cfRule type="top10" dxfId="353" priority="36" rank="1"/>
  </conditionalFormatting>
  <conditionalFormatting sqref="F6">
    <cfRule type="top10" priority="33" bottom="1" rank="1"/>
    <cfRule type="top10" dxfId="352" priority="34" rank="1"/>
  </conditionalFormatting>
  <conditionalFormatting sqref="G6">
    <cfRule type="top10" priority="31" bottom="1" rank="1"/>
    <cfRule type="top10" dxfId="351" priority="32" rank="1"/>
  </conditionalFormatting>
  <conditionalFormatting sqref="H6">
    <cfRule type="top10" priority="29" bottom="1" rank="1"/>
    <cfRule type="top10" dxfId="350" priority="30" rank="1"/>
  </conditionalFormatting>
  <conditionalFormatting sqref="I6">
    <cfRule type="top10" priority="27" bottom="1" rank="1"/>
    <cfRule type="top10" dxfId="349" priority="28" rank="1"/>
  </conditionalFormatting>
  <conditionalFormatting sqref="J6">
    <cfRule type="top10" priority="25" bottom="1" rank="1"/>
    <cfRule type="top10" dxfId="348" priority="26" rank="1"/>
  </conditionalFormatting>
  <conditionalFormatting sqref="E2">
    <cfRule type="top10" dxfId="347" priority="19" rank="1"/>
  </conditionalFormatting>
  <conditionalFormatting sqref="F2">
    <cfRule type="top10" dxfId="346" priority="20" rank="1"/>
  </conditionalFormatting>
  <conditionalFormatting sqref="G2">
    <cfRule type="top10" dxfId="345" priority="21" rank="1"/>
  </conditionalFormatting>
  <conditionalFormatting sqref="H2">
    <cfRule type="top10" dxfId="344" priority="22" rank="1"/>
  </conditionalFormatting>
  <conditionalFormatting sqref="I2">
    <cfRule type="top10" dxfId="343" priority="23" rank="1"/>
  </conditionalFormatting>
  <conditionalFormatting sqref="J2">
    <cfRule type="top10" dxfId="342" priority="24" rank="1"/>
  </conditionalFormatting>
  <conditionalFormatting sqref="E3">
    <cfRule type="top10" dxfId="341" priority="13" rank="1"/>
  </conditionalFormatting>
  <conditionalFormatting sqref="F3">
    <cfRule type="top10" dxfId="340" priority="14" rank="1"/>
  </conditionalFormatting>
  <conditionalFormatting sqref="G3">
    <cfRule type="top10" dxfId="339" priority="15" rank="1"/>
  </conditionalFormatting>
  <conditionalFormatting sqref="H3">
    <cfRule type="top10" dxfId="338" priority="16" rank="1"/>
  </conditionalFormatting>
  <conditionalFormatting sqref="I3">
    <cfRule type="top10" dxfId="337" priority="17" rank="1"/>
  </conditionalFormatting>
  <conditionalFormatting sqref="J3">
    <cfRule type="top10" dxfId="336" priority="18" rank="1"/>
  </conditionalFormatting>
  <conditionalFormatting sqref="E4">
    <cfRule type="top10" dxfId="335" priority="7" rank="1"/>
  </conditionalFormatting>
  <conditionalFormatting sqref="F4">
    <cfRule type="top10" dxfId="334" priority="8" rank="1"/>
  </conditionalFormatting>
  <conditionalFormatting sqref="G4">
    <cfRule type="top10" dxfId="333" priority="9" rank="1"/>
  </conditionalFormatting>
  <conditionalFormatting sqref="H4">
    <cfRule type="top10" dxfId="332" priority="10" rank="1"/>
  </conditionalFormatting>
  <conditionalFormatting sqref="I4">
    <cfRule type="top10" dxfId="331" priority="11" rank="1"/>
  </conditionalFormatting>
  <conditionalFormatting sqref="J4">
    <cfRule type="top10" dxfId="330" priority="12" rank="1"/>
  </conditionalFormatting>
  <conditionalFormatting sqref="E5">
    <cfRule type="top10" dxfId="329" priority="1" rank="1"/>
  </conditionalFormatting>
  <conditionalFormatting sqref="F5">
    <cfRule type="top10" dxfId="328" priority="2" rank="1"/>
  </conditionalFormatting>
  <conditionalFormatting sqref="G5">
    <cfRule type="top10" dxfId="327" priority="3" rank="1"/>
  </conditionalFormatting>
  <conditionalFormatting sqref="H5">
    <cfRule type="top10" dxfId="326" priority="4" rank="1"/>
  </conditionalFormatting>
  <conditionalFormatting sqref="I5">
    <cfRule type="top10" dxfId="325" priority="5" rank="1"/>
  </conditionalFormatting>
  <conditionalFormatting sqref="J5">
    <cfRule type="top10" dxfId="324" priority="6" rank="1"/>
  </conditionalFormatting>
  <dataValidations count="1">
    <dataValidation type="list" allowBlank="1" showInputMessage="1" showErrorMessage="1" sqref="B2" xr:uid="{84951EA9-485F-4A7D-ADE2-01C74BFD20AF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68E3786-106B-471F-A23E-4ADE1E6A1EB9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B61CDB8F-6630-43C4-AA5D-F9CB8300DA05}">
          <x14:formula1>
            <xm:f>'[ABRA EDINBURG TEXAS MATCH 9-21-19 (1).xlsx]DATA SHEET'!#REF!</xm:f>
          </x14:formula1>
          <xm:sqref>B3</xm:sqref>
        </x14:dataValidation>
        <x14:dataValidation type="list" allowBlank="1" showInputMessage="1" showErrorMessage="1" xr:uid="{E7033319-3F6E-4D55-911D-CE1DF060B40A}">
          <x14:formula1>
            <xm:f>'C:\Users\abra2\Desktop\ABRA Files and More\AUTO BENCH REST ASSOCIATION FILE\ABRA 2019\Texas\[ABRA EDINBURG TEXAS.xlsx]DATA SHEET'!#REF!</xm:f>
          </x14:formula1>
          <xm:sqref>B4:B5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95DD-3D01-4B9B-BD8D-70A6BB28F58D}">
  <dimension ref="A1:O6"/>
  <sheetViews>
    <sheetView workbookViewId="0">
      <selection activeCell="C15" sqref="C15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63" bestFit="1" customWidth="1"/>
    <col min="14" max="14" width="9.28515625" style="1" bestFit="1" customWidth="1"/>
    <col min="15" max="15" width="13.85546875" style="63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0" t="s">
        <v>6</v>
      </c>
      <c r="N1" s="6" t="s">
        <v>18</v>
      </c>
      <c r="O1" s="64" t="s">
        <v>4</v>
      </c>
    </row>
    <row r="2" spans="1:15" ht="15.75" x14ac:dyDescent="0.3">
      <c r="A2" s="7" t="s">
        <v>22</v>
      </c>
      <c r="B2" s="7" t="s">
        <v>99</v>
      </c>
      <c r="C2" s="8">
        <v>43701</v>
      </c>
      <c r="D2" s="9" t="s">
        <v>57</v>
      </c>
      <c r="E2" s="7">
        <v>141</v>
      </c>
      <c r="F2" s="7">
        <v>143</v>
      </c>
      <c r="G2" s="7">
        <v>118</v>
      </c>
      <c r="H2" s="10">
        <v>133</v>
      </c>
      <c r="I2" s="10"/>
      <c r="J2" s="20"/>
      <c r="K2" s="10">
        <v>4</v>
      </c>
      <c r="L2" s="10">
        <v>535</v>
      </c>
      <c r="M2" s="61">
        <v>133.75</v>
      </c>
      <c r="N2" s="10">
        <v>5</v>
      </c>
      <c r="O2" s="61">
        <v>138.75</v>
      </c>
    </row>
    <row r="3" spans="1:15" x14ac:dyDescent="0.3">
      <c r="A3" s="12" t="s">
        <v>22</v>
      </c>
      <c r="B3" s="12" t="s">
        <v>99</v>
      </c>
      <c r="C3" s="13">
        <v>43722</v>
      </c>
      <c r="D3" s="14" t="s">
        <v>57</v>
      </c>
      <c r="E3" s="12">
        <v>165</v>
      </c>
      <c r="F3" s="12">
        <v>167</v>
      </c>
      <c r="G3" s="12">
        <v>160</v>
      </c>
      <c r="H3" s="15">
        <v>160</v>
      </c>
      <c r="I3" s="15"/>
      <c r="J3" s="15"/>
      <c r="K3" s="15">
        <v>4</v>
      </c>
      <c r="L3" s="15">
        <v>652</v>
      </c>
      <c r="M3" s="16">
        <v>163</v>
      </c>
      <c r="N3" s="15">
        <v>3</v>
      </c>
      <c r="O3" s="16">
        <v>166</v>
      </c>
    </row>
    <row r="4" spans="1:15" x14ac:dyDescent="0.3">
      <c r="A4" s="7" t="s">
        <v>22</v>
      </c>
      <c r="B4" s="7" t="s">
        <v>99</v>
      </c>
      <c r="C4" s="8">
        <v>43778</v>
      </c>
      <c r="D4" s="9" t="s">
        <v>57</v>
      </c>
      <c r="E4" s="7">
        <v>163</v>
      </c>
      <c r="F4" s="7">
        <v>174</v>
      </c>
      <c r="G4" s="7">
        <v>171</v>
      </c>
      <c r="H4" s="10">
        <v>172</v>
      </c>
      <c r="I4" s="10">
        <v>173</v>
      </c>
      <c r="J4" s="10">
        <v>162</v>
      </c>
      <c r="K4" s="10">
        <v>6</v>
      </c>
      <c r="L4" s="10">
        <v>1015</v>
      </c>
      <c r="M4" s="11">
        <v>169.16666666666666</v>
      </c>
      <c r="N4" s="10">
        <v>6</v>
      </c>
      <c r="O4" s="11">
        <v>175.16666666666666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62"/>
      <c r="N5" s="15"/>
      <c r="O5" s="62"/>
    </row>
    <row r="6" spans="1:15" x14ac:dyDescent="0.3">
      <c r="K6" s="3">
        <f>SUM(K2:K5)</f>
        <v>14</v>
      </c>
      <c r="L6" s="3">
        <f>SUM(L2:L5)</f>
        <v>2202</v>
      </c>
      <c r="M6" s="63">
        <f>SUM(L6/K6)</f>
        <v>157.28571428571428</v>
      </c>
      <c r="N6" s="3">
        <f>SUM(N2:N5)</f>
        <v>14</v>
      </c>
      <c r="O6" s="63">
        <f>SUM(M6+N6)</f>
        <v>171.28571428571428</v>
      </c>
    </row>
  </sheetData>
  <protectedRanges>
    <protectedRange algorithmName="SHA-512" hashValue="eHHGZp1QU9slQwrV1rkPvmLyM6CvgknQHPIOO3TeudOjFVA47YoNedor8sB5AS16YCEzg6rnk1SW7Qh1UBWa3g==" saltValue="NnJayuyCuLyzeiA6G0urAA==" spinCount="100000" sqref="N2 N3 N4" name="Range3_1_2"/>
  </protectedRanges>
  <conditionalFormatting sqref="E1">
    <cfRule type="top10" priority="65" bottom="1" rank="1"/>
    <cfRule type="top10" dxfId="323" priority="66" rank="1"/>
  </conditionalFormatting>
  <conditionalFormatting sqref="F1">
    <cfRule type="top10" priority="63" bottom="1" rank="1"/>
    <cfRule type="top10" dxfId="322" priority="64" rank="1"/>
  </conditionalFormatting>
  <conditionalFormatting sqref="G1">
    <cfRule type="top10" priority="61" bottom="1" rank="1"/>
    <cfRule type="top10" dxfId="321" priority="62" rank="1"/>
  </conditionalFormatting>
  <conditionalFormatting sqref="H1">
    <cfRule type="top10" priority="59" bottom="1" rank="1"/>
    <cfRule type="top10" dxfId="320" priority="60" rank="1"/>
  </conditionalFormatting>
  <conditionalFormatting sqref="I1">
    <cfRule type="top10" priority="57" bottom="1" rank="1"/>
    <cfRule type="top10" dxfId="319" priority="58" rank="1"/>
  </conditionalFormatting>
  <conditionalFormatting sqref="J1">
    <cfRule type="top10" priority="55" bottom="1" rank="1"/>
    <cfRule type="top10" dxfId="318" priority="56" rank="1"/>
  </conditionalFormatting>
  <conditionalFormatting sqref="E5">
    <cfRule type="top10" priority="53" bottom="1" rank="1"/>
    <cfRule type="top10" dxfId="317" priority="54" rank="1"/>
  </conditionalFormatting>
  <conditionalFormatting sqref="F5">
    <cfRule type="top10" priority="51" bottom="1" rank="1"/>
    <cfRule type="top10" dxfId="316" priority="52" rank="1"/>
  </conditionalFormatting>
  <conditionalFormatting sqref="G5">
    <cfRule type="top10" priority="49" bottom="1" rank="1"/>
    <cfRule type="top10" dxfId="315" priority="50" rank="1"/>
  </conditionalFormatting>
  <conditionalFormatting sqref="H5">
    <cfRule type="top10" priority="47" bottom="1" rank="1"/>
    <cfRule type="top10" dxfId="314" priority="48" rank="1"/>
  </conditionalFormatting>
  <conditionalFormatting sqref="I5">
    <cfRule type="top10" priority="45" bottom="1" rank="1"/>
    <cfRule type="top10" dxfId="313" priority="46" rank="1"/>
  </conditionalFormatting>
  <conditionalFormatting sqref="J5">
    <cfRule type="top10" priority="43" bottom="1" rank="1"/>
    <cfRule type="top10" dxfId="312" priority="44" rank="1"/>
  </conditionalFormatting>
  <conditionalFormatting sqref="E2">
    <cfRule type="top10" priority="35" bottom="1" rank="1"/>
    <cfRule type="top10" dxfId="311" priority="36" rank="1"/>
  </conditionalFormatting>
  <conditionalFormatting sqref="F2">
    <cfRule type="top10" priority="33" bottom="1" rank="1"/>
    <cfRule type="top10" dxfId="310" priority="34" rank="1"/>
  </conditionalFormatting>
  <conditionalFormatting sqref="G2">
    <cfRule type="top10" priority="31" bottom="1" rank="1"/>
    <cfRule type="top10" dxfId="309" priority="32" rank="1"/>
  </conditionalFormatting>
  <conditionalFormatting sqref="H2">
    <cfRule type="top10" priority="29" bottom="1" rank="1"/>
    <cfRule type="top10" dxfId="308" priority="30" rank="1"/>
  </conditionalFormatting>
  <conditionalFormatting sqref="I2">
    <cfRule type="top10" priority="27" bottom="1" rank="1"/>
    <cfRule type="top10" dxfId="307" priority="28" rank="1"/>
  </conditionalFormatting>
  <conditionalFormatting sqref="J2">
    <cfRule type="top10" priority="25" bottom="1" rank="1"/>
    <cfRule type="top10" dxfId="306" priority="26" rank="1"/>
  </conditionalFormatting>
  <conditionalFormatting sqref="E3">
    <cfRule type="top10" priority="23" bottom="1" rank="1"/>
    <cfRule type="top10" dxfId="305" priority="24" rank="1"/>
  </conditionalFormatting>
  <conditionalFormatting sqref="F3">
    <cfRule type="top10" priority="21" bottom="1" rank="1"/>
    <cfRule type="top10" dxfId="304" priority="22" rank="1"/>
  </conditionalFormatting>
  <conditionalFormatting sqref="G3">
    <cfRule type="top10" priority="19" bottom="1" rank="1"/>
    <cfRule type="top10" dxfId="303" priority="20" rank="1"/>
  </conditionalFormatting>
  <conditionalFormatting sqref="H3">
    <cfRule type="top10" priority="17" bottom="1" rank="1"/>
    <cfRule type="top10" dxfId="302" priority="18" rank="1"/>
  </conditionalFormatting>
  <conditionalFormatting sqref="I3">
    <cfRule type="top10" priority="15" bottom="1" rank="1"/>
    <cfRule type="top10" dxfId="301" priority="16" rank="1"/>
  </conditionalFormatting>
  <conditionalFormatting sqref="J3">
    <cfRule type="top10" priority="13" bottom="1" rank="1"/>
    <cfRule type="top10" dxfId="300" priority="14" rank="1"/>
  </conditionalFormatting>
  <conditionalFormatting sqref="E4">
    <cfRule type="top10" priority="11" bottom="1" rank="1"/>
    <cfRule type="top10" dxfId="299" priority="12" rank="1"/>
  </conditionalFormatting>
  <conditionalFormatting sqref="F4">
    <cfRule type="top10" priority="9" bottom="1" rank="1"/>
    <cfRule type="top10" dxfId="298" priority="10" rank="1"/>
  </conditionalFormatting>
  <conditionalFormatting sqref="G4">
    <cfRule type="top10" priority="7" bottom="1" rank="1"/>
    <cfRule type="top10" dxfId="297" priority="8" rank="1"/>
  </conditionalFormatting>
  <conditionalFormatting sqref="H4">
    <cfRule type="top10" priority="5" bottom="1" rank="1"/>
    <cfRule type="top10" dxfId="296" priority="6" rank="1"/>
  </conditionalFormatting>
  <conditionalFormatting sqref="I4">
    <cfRule type="top10" priority="3" bottom="1" rank="1"/>
    <cfRule type="top10" dxfId="295" priority="4" rank="1"/>
  </conditionalFormatting>
  <conditionalFormatting sqref="J4">
    <cfRule type="top10" priority="1" bottom="1" rank="1"/>
    <cfRule type="top10" dxfId="2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CCDBD4-4661-4094-9230-F1FA2B176A90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3D4069D-5035-4D7B-9B9A-BE798B651591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A4BD-B7FC-4CA9-AA76-F19F93CB324A}">
  <dimension ref="A1:O4"/>
  <sheetViews>
    <sheetView workbookViewId="0">
      <selection activeCell="A3" sqref="A3"/>
    </sheetView>
  </sheetViews>
  <sheetFormatPr defaultRowHeight="15" x14ac:dyDescent="0.3"/>
  <cols>
    <col min="1" max="1" width="14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39" t="s">
        <v>69</v>
      </c>
      <c r="C2" s="31">
        <f>'[8]START TAB'!$D$2</f>
        <v>43652</v>
      </c>
      <c r="D2" s="32" t="str">
        <f>'[8]START TAB'!$B$2</f>
        <v>Belton, SC</v>
      </c>
      <c r="E2" s="40">
        <v>163</v>
      </c>
      <c r="F2" s="40">
        <v>178</v>
      </c>
      <c r="G2" s="40">
        <v>173</v>
      </c>
      <c r="H2" s="40">
        <v>148</v>
      </c>
      <c r="I2" s="40"/>
      <c r="J2" s="40"/>
      <c r="K2" s="34">
        <f>COUNT(E2:J2)</f>
        <v>4</v>
      </c>
      <c r="L2" s="34">
        <f>SUM(E2:J2)</f>
        <v>662</v>
      </c>
      <c r="M2" s="35">
        <f>SUM(L2/K2)</f>
        <v>165.5</v>
      </c>
      <c r="N2" s="39">
        <v>2</v>
      </c>
      <c r="O2" s="36">
        <f>SUM(M2+N2)</f>
        <v>167.5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662</v>
      </c>
      <c r="M4" s="1">
        <f>SUM(L4/K4)</f>
        <v>165.5</v>
      </c>
      <c r="N4" s="3">
        <f>SUM(N2:N3)</f>
        <v>2</v>
      </c>
      <c r="O4" s="1">
        <f>SUM(M4+N4)</f>
        <v>167.5</v>
      </c>
    </row>
  </sheetData>
  <conditionalFormatting sqref="E1">
    <cfRule type="top10" priority="53" bottom="1" rank="1"/>
    <cfRule type="top10" dxfId="293" priority="54" rank="1"/>
  </conditionalFormatting>
  <conditionalFormatting sqref="F1">
    <cfRule type="top10" priority="51" bottom="1" rank="1"/>
    <cfRule type="top10" dxfId="292" priority="52" rank="1"/>
  </conditionalFormatting>
  <conditionalFormatting sqref="G1">
    <cfRule type="top10" priority="49" bottom="1" rank="1"/>
    <cfRule type="top10" dxfId="291" priority="50" rank="1"/>
  </conditionalFormatting>
  <conditionalFormatting sqref="H1">
    <cfRule type="top10" priority="47" bottom="1" rank="1"/>
    <cfRule type="top10" dxfId="290" priority="48" rank="1"/>
  </conditionalFormatting>
  <conditionalFormatting sqref="I1">
    <cfRule type="top10" priority="45" bottom="1" rank="1"/>
    <cfRule type="top10" dxfId="289" priority="46" rank="1"/>
  </conditionalFormatting>
  <conditionalFormatting sqref="J1">
    <cfRule type="top10" priority="43" bottom="1" rank="1"/>
    <cfRule type="top10" dxfId="288" priority="44" rank="1"/>
  </conditionalFormatting>
  <conditionalFormatting sqref="E3">
    <cfRule type="top10" priority="41" bottom="1" rank="1"/>
    <cfRule type="top10" dxfId="287" priority="42" rank="1"/>
  </conditionalFormatting>
  <conditionalFormatting sqref="F3">
    <cfRule type="top10" priority="39" bottom="1" rank="1"/>
    <cfRule type="top10" dxfId="286" priority="40" rank="1"/>
  </conditionalFormatting>
  <conditionalFormatting sqref="G3">
    <cfRule type="top10" priority="37" bottom="1" rank="1"/>
    <cfRule type="top10" dxfId="285" priority="38" rank="1"/>
  </conditionalFormatting>
  <conditionalFormatting sqref="H3">
    <cfRule type="top10" priority="35" bottom="1" rank="1"/>
    <cfRule type="top10" dxfId="284" priority="36" rank="1"/>
  </conditionalFormatting>
  <conditionalFormatting sqref="I3">
    <cfRule type="top10" priority="33" bottom="1" rank="1"/>
    <cfRule type="top10" dxfId="283" priority="34" rank="1"/>
  </conditionalFormatting>
  <conditionalFormatting sqref="J3">
    <cfRule type="top10" priority="31" bottom="1" rank="1"/>
    <cfRule type="top10" dxfId="282" priority="32" rank="1"/>
  </conditionalFormatting>
  <conditionalFormatting sqref="E2">
    <cfRule type="top10" dxfId="281" priority="6" rank="1"/>
  </conditionalFormatting>
  <conditionalFormatting sqref="F2">
    <cfRule type="top10" dxfId="280" priority="5" rank="1"/>
  </conditionalFormatting>
  <conditionalFormatting sqref="G2">
    <cfRule type="top10" dxfId="279" priority="4" rank="1"/>
  </conditionalFormatting>
  <conditionalFormatting sqref="H2">
    <cfRule type="top10" dxfId="278" priority="3" rank="1"/>
  </conditionalFormatting>
  <conditionalFormatting sqref="I2">
    <cfRule type="top10" dxfId="277" priority="2" rank="1"/>
  </conditionalFormatting>
  <conditionalFormatting sqref="J2">
    <cfRule type="top10" dxfId="27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F7866F-4F9E-4668-9F9E-A2C54471B48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0C8807-7E04-464C-995A-0B426A4DEDBE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AC9B-C52B-43CA-87DF-B983E95DA2F6}">
  <dimension ref="A1:O4"/>
  <sheetViews>
    <sheetView workbookViewId="0">
      <selection activeCell="A2" sqref="A2:O2"/>
    </sheetView>
  </sheetViews>
  <sheetFormatPr defaultRowHeight="15" x14ac:dyDescent="0.3"/>
  <cols>
    <col min="1" max="1" width="14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107</v>
      </c>
      <c r="B2" s="39" t="s">
        <v>71</v>
      </c>
      <c r="C2" s="31">
        <f>'[8]START TAB'!$D$2</f>
        <v>43652</v>
      </c>
      <c r="D2" s="32" t="str">
        <f>'[8]START TAB'!$B$2</f>
        <v>Belton, SC</v>
      </c>
      <c r="E2" s="40">
        <v>121</v>
      </c>
      <c r="F2" s="40">
        <v>153</v>
      </c>
      <c r="G2" s="40">
        <v>165</v>
      </c>
      <c r="H2" s="40">
        <v>169</v>
      </c>
      <c r="I2" s="40"/>
      <c r="J2" s="40"/>
      <c r="K2" s="34">
        <f>COUNT(E2:J2)</f>
        <v>4</v>
      </c>
      <c r="L2" s="34">
        <f>SUM(E2:J2)</f>
        <v>608</v>
      </c>
      <c r="M2" s="35">
        <f>SUM(L2/K2)</f>
        <v>152</v>
      </c>
      <c r="N2" s="39">
        <v>2</v>
      </c>
      <c r="O2" s="36">
        <f>SUM(M2+N2)</f>
        <v>154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608</v>
      </c>
      <c r="M4" s="1">
        <f>SUM(L4/K4)</f>
        <v>152</v>
      </c>
      <c r="N4" s="3">
        <f>SUM(N2:N3)</f>
        <v>2</v>
      </c>
      <c r="O4" s="1">
        <f>SUM(M4+N4)</f>
        <v>154</v>
      </c>
    </row>
  </sheetData>
  <conditionalFormatting sqref="E1">
    <cfRule type="top10" priority="35" bottom="1" rank="1"/>
    <cfRule type="top10" dxfId="275" priority="36" rank="1"/>
  </conditionalFormatting>
  <conditionalFormatting sqref="F1">
    <cfRule type="top10" priority="33" bottom="1" rank="1"/>
    <cfRule type="top10" dxfId="274" priority="34" rank="1"/>
  </conditionalFormatting>
  <conditionalFormatting sqref="G1">
    <cfRule type="top10" priority="31" bottom="1" rank="1"/>
    <cfRule type="top10" dxfId="273" priority="32" rank="1"/>
  </conditionalFormatting>
  <conditionalFormatting sqref="H1">
    <cfRule type="top10" priority="29" bottom="1" rank="1"/>
    <cfRule type="top10" dxfId="272" priority="30" rank="1"/>
  </conditionalFormatting>
  <conditionalFormatting sqref="I1">
    <cfRule type="top10" priority="27" bottom="1" rank="1"/>
    <cfRule type="top10" dxfId="271" priority="28" rank="1"/>
  </conditionalFormatting>
  <conditionalFormatting sqref="J1">
    <cfRule type="top10" priority="25" bottom="1" rank="1"/>
    <cfRule type="top10" dxfId="270" priority="26" rank="1"/>
  </conditionalFormatting>
  <conditionalFormatting sqref="E3">
    <cfRule type="top10" priority="23" bottom="1" rank="1"/>
    <cfRule type="top10" dxfId="269" priority="24" rank="1"/>
  </conditionalFormatting>
  <conditionalFormatting sqref="F3">
    <cfRule type="top10" priority="21" bottom="1" rank="1"/>
    <cfRule type="top10" dxfId="268" priority="22" rank="1"/>
  </conditionalFormatting>
  <conditionalFormatting sqref="G3">
    <cfRule type="top10" priority="19" bottom="1" rank="1"/>
    <cfRule type="top10" dxfId="267" priority="20" rank="1"/>
  </conditionalFormatting>
  <conditionalFormatting sqref="H3">
    <cfRule type="top10" priority="17" bottom="1" rank="1"/>
    <cfRule type="top10" dxfId="266" priority="18" rank="1"/>
  </conditionalFormatting>
  <conditionalFormatting sqref="I3">
    <cfRule type="top10" priority="15" bottom="1" rank="1"/>
    <cfRule type="top10" dxfId="265" priority="16" rank="1"/>
  </conditionalFormatting>
  <conditionalFormatting sqref="J3">
    <cfRule type="top10" priority="13" bottom="1" rank="1"/>
    <cfRule type="top10" dxfId="264" priority="14" rank="1"/>
  </conditionalFormatting>
  <conditionalFormatting sqref="E2">
    <cfRule type="top10" dxfId="263" priority="6" rank="1"/>
  </conditionalFormatting>
  <conditionalFormatting sqref="F2">
    <cfRule type="top10" dxfId="262" priority="5" rank="1"/>
  </conditionalFormatting>
  <conditionalFormatting sqref="G2">
    <cfRule type="top10" dxfId="261" priority="4" rank="1"/>
  </conditionalFormatting>
  <conditionalFormatting sqref="H2">
    <cfRule type="top10" dxfId="260" priority="3" rank="1"/>
  </conditionalFormatting>
  <conditionalFormatting sqref="I2">
    <cfRule type="top10" dxfId="259" priority="2" rank="1"/>
  </conditionalFormatting>
  <conditionalFormatting sqref="J2">
    <cfRule type="top10" dxfId="25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67D505-A8B5-471B-8B2E-95BAC83B7F19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  <x14:dataValidation type="list" allowBlank="1" showInputMessage="1" showErrorMessage="1" xr:uid="{19C61CB4-77C7-41EA-B0F4-409A767E9B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89FD-B98D-41E7-92AC-2ED181AAB9B3}">
  <dimension ref="A1:O8"/>
  <sheetViews>
    <sheetView workbookViewId="0">
      <selection activeCell="C18" sqref="C18"/>
    </sheetView>
  </sheetViews>
  <sheetFormatPr defaultRowHeight="15" x14ac:dyDescent="0.3"/>
  <cols>
    <col min="1" max="1" width="18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22</v>
      </c>
      <c r="B2" s="7" t="s">
        <v>61</v>
      </c>
      <c r="C2" s="8">
        <v>43617</v>
      </c>
      <c r="D2" s="9" t="s">
        <v>59</v>
      </c>
      <c r="E2" s="7">
        <v>173</v>
      </c>
      <c r="F2" s="7">
        <v>179</v>
      </c>
      <c r="G2" s="7">
        <v>171</v>
      </c>
      <c r="H2" s="10">
        <v>166</v>
      </c>
      <c r="I2" s="10"/>
      <c r="J2" s="10"/>
      <c r="K2" s="10">
        <v>4</v>
      </c>
      <c r="L2" s="10">
        <v>689</v>
      </c>
      <c r="M2" s="11">
        <v>172.25</v>
      </c>
      <c r="N2" s="10">
        <v>4</v>
      </c>
      <c r="O2" s="11">
        <v>176.25</v>
      </c>
    </row>
    <row r="3" spans="1:15" x14ac:dyDescent="0.3">
      <c r="A3" s="7" t="s">
        <v>22</v>
      </c>
      <c r="B3" s="39" t="s">
        <v>61</v>
      </c>
      <c r="C3" s="31">
        <f>'[8]START TAB'!$D$2</f>
        <v>43652</v>
      </c>
      <c r="D3" s="32" t="str">
        <f>'[8]START TAB'!$B$2</f>
        <v>Belton, SC</v>
      </c>
      <c r="E3" s="40">
        <v>167</v>
      </c>
      <c r="F3" s="40">
        <v>176</v>
      </c>
      <c r="G3" s="40">
        <v>176</v>
      </c>
      <c r="H3" s="40">
        <v>167</v>
      </c>
      <c r="I3" s="40"/>
      <c r="J3" s="40"/>
      <c r="K3" s="34">
        <f>COUNT(E3:J3)</f>
        <v>4</v>
      </c>
      <c r="L3" s="34">
        <f>SUM(E3:J3)</f>
        <v>686</v>
      </c>
      <c r="M3" s="35">
        <f>SUM(L3/K3)</f>
        <v>171.5</v>
      </c>
      <c r="N3" s="39">
        <v>3</v>
      </c>
      <c r="O3" s="36">
        <f>SUM(M3+N3)</f>
        <v>174.5</v>
      </c>
    </row>
    <row r="4" spans="1:15" x14ac:dyDescent="0.3">
      <c r="A4" s="7" t="s">
        <v>22</v>
      </c>
      <c r="B4" s="39" t="s">
        <v>61</v>
      </c>
      <c r="C4" s="31">
        <v>43680</v>
      </c>
      <c r="D4" s="32" t="str">
        <f>'[8]START TAB'!$B$2</f>
        <v>Belton, SC</v>
      </c>
      <c r="E4" s="40">
        <v>180</v>
      </c>
      <c r="F4" s="40">
        <v>187</v>
      </c>
      <c r="G4" s="40">
        <v>184</v>
      </c>
      <c r="H4" s="40">
        <v>180</v>
      </c>
      <c r="I4" s="40"/>
      <c r="J4" s="40"/>
      <c r="K4" s="34">
        <f>COUNT(E4:J4)</f>
        <v>4</v>
      </c>
      <c r="L4" s="34">
        <f>SUM(E4:J4)</f>
        <v>731</v>
      </c>
      <c r="M4" s="35">
        <f>SUM(L4/K4)</f>
        <v>182.75</v>
      </c>
      <c r="N4" s="39">
        <v>6</v>
      </c>
      <c r="O4" s="36">
        <f>SUM(M4+N4)</f>
        <v>188.75</v>
      </c>
    </row>
    <row r="5" spans="1:15" x14ac:dyDescent="0.3">
      <c r="A5" s="86" t="s">
        <v>110</v>
      </c>
      <c r="B5" s="87" t="s">
        <v>61</v>
      </c>
      <c r="C5" s="88">
        <v>43715</v>
      </c>
      <c r="D5" s="89" t="str">
        <f>'[8]START TAB'!$B$2</f>
        <v>Belton, SC</v>
      </c>
      <c r="E5" s="90">
        <v>179</v>
      </c>
      <c r="F5" s="90">
        <v>178</v>
      </c>
      <c r="G5" s="90">
        <v>184</v>
      </c>
      <c r="H5" s="90">
        <v>177</v>
      </c>
      <c r="I5" s="90"/>
      <c r="J5" s="90"/>
      <c r="K5" s="92">
        <f>COUNT(E5:J5)</f>
        <v>4</v>
      </c>
      <c r="L5" s="92">
        <f>SUM(E5:J5)</f>
        <v>718</v>
      </c>
      <c r="M5" s="93">
        <f>SUM(L5/K5)</f>
        <v>179.5</v>
      </c>
      <c r="N5" s="87">
        <v>6</v>
      </c>
      <c r="O5" s="94">
        <f>SUM(M5+N5)</f>
        <v>185.5</v>
      </c>
    </row>
    <row r="6" spans="1:15" x14ac:dyDescent="0.3">
      <c r="A6" s="29" t="s">
        <v>110</v>
      </c>
      <c r="B6" s="39" t="s">
        <v>61</v>
      </c>
      <c r="C6" s="31">
        <v>43743</v>
      </c>
      <c r="D6" s="32" t="str">
        <f>'[8]START TAB'!$B$2</f>
        <v>Belton, SC</v>
      </c>
      <c r="E6" s="40">
        <v>186</v>
      </c>
      <c r="F6" s="40">
        <v>182</v>
      </c>
      <c r="G6" s="40">
        <v>45</v>
      </c>
      <c r="H6" s="40">
        <v>0</v>
      </c>
      <c r="I6" s="40"/>
      <c r="J6" s="40"/>
      <c r="K6" s="34">
        <f>COUNT(E6:J6)</f>
        <v>4</v>
      </c>
      <c r="L6" s="34">
        <f>SUM(E6:J6)</f>
        <v>413</v>
      </c>
      <c r="M6" s="35">
        <f>SUM(L6/K6)</f>
        <v>103.25</v>
      </c>
      <c r="N6" s="39">
        <v>8</v>
      </c>
      <c r="O6" s="36">
        <f>SUM(M6+N6)</f>
        <v>111.25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20</v>
      </c>
      <c r="L8" s="3">
        <f>SUM(L2:L7)</f>
        <v>3237</v>
      </c>
      <c r="M8" s="1">
        <f>SUM(L8/K8)</f>
        <v>161.85</v>
      </c>
      <c r="N8" s="3">
        <f>SUM(N2:N7)</f>
        <v>27</v>
      </c>
      <c r="O8" s="1">
        <f>SUM(M8+N8)</f>
        <v>188.85</v>
      </c>
    </row>
  </sheetData>
  <conditionalFormatting sqref="E1">
    <cfRule type="top10" priority="71" bottom="1" rank="1"/>
    <cfRule type="top10" dxfId="257" priority="72" rank="1"/>
  </conditionalFormatting>
  <conditionalFormatting sqref="F1">
    <cfRule type="top10" priority="69" bottom="1" rank="1"/>
    <cfRule type="top10" dxfId="256" priority="70" rank="1"/>
  </conditionalFormatting>
  <conditionalFormatting sqref="G1">
    <cfRule type="top10" priority="67" bottom="1" rank="1"/>
    <cfRule type="top10" dxfId="255" priority="68" rank="1"/>
  </conditionalFormatting>
  <conditionalFormatting sqref="H1">
    <cfRule type="top10" priority="65" bottom="1" rank="1"/>
    <cfRule type="top10" dxfId="254" priority="66" rank="1"/>
  </conditionalFormatting>
  <conditionalFormatting sqref="I1">
    <cfRule type="top10" priority="63" bottom="1" rank="1"/>
    <cfRule type="top10" dxfId="253" priority="64" rank="1"/>
  </conditionalFormatting>
  <conditionalFormatting sqref="J1">
    <cfRule type="top10" priority="61" bottom="1" rank="1"/>
    <cfRule type="top10" dxfId="252" priority="62" rank="1"/>
  </conditionalFormatting>
  <conditionalFormatting sqref="E7">
    <cfRule type="top10" priority="59" bottom="1" rank="1"/>
    <cfRule type="top10" dxfId="251" priority="60" rank="1"/>
  </conditionalFormatting>
  <conditionalFormatting sqref="F7">
    <cfRule type="top10" priority="57" bottom="1" rank="1"/>
    <cfRule type="top10" dxfId="250" priority="58" rank="1"/>
  </conditionalFormatting>
  <conditionalFormatting sqref="G7">
    <cfRule type="top10" priority="55" bottom="1" rank="1"/>
    <cfRule type="top10" dxfId="249" priority="56" rank="1"/>
  </conditionalFormatting>
  <conditionalFormatting sqref="H7">
    <cfRule type="top10" priority="53" bottom="1" rank="1"/>
    <cfRule type="top10" dxfId="248" priority="54" rank="1"/>
  </conditionalFormatting>
  <conditionalFormatting sqref="I7">
    <cfRule type="top10" priority="51" bottom="1" rank="1"/>
    <cfRule type="top10" dxfId="247" priority="52" rank="1"/>
  </conditionalFormatting>
  <conditionalFormatting sqref="J7">
    <cfRule type="top10" priority="49" bottom="1" rank="1"/>
    <cfRule type="top10" dxfId="246" priority="50" rank="1"/>
  </conditionalFormatting>
  <conditionalFormatting sqref="E2">
    <cfRule type="top10" priority="35" bottom="1" rank="1"/>
    <cfRule type="top10" dxfId="245" priority="36" rank="1"/>
  </conditionalFormatting>
  <conditionalFormatting sqref="F2">
    <cfRule type="top10" priority="33" bottom="1" rank="1"/>
    <cfRule type="top10" dxfId="244" priority="34" rank="1"/>
  </conditionalFormatting>
  <conditionalFormatting sqref="G2">
    <cfRule type="top10" priority="31" bottom="1" rank="1"/>
    <cfRule type="top10" dxfId="243" priority="32" rank="1"/>
  </conditionalFormatting>
  <conditionalFormatting sqref="H2">
    <cfRule type="top10" priority="29" bottom="1" rank="1"/>
    <cfRule type="top10" dxfId="242" priority="30" rank="1"/>
  </conditionalFormatting>
  <conditionalFormatting sqref="I2">
    <cfRule type="top10" priority="27" bottom="1" rank="1"/>
    <cfRule type="top10" dxfId="241" priority="28" rank="1"/>
  </conditionalFormatting>
  <conditionalFormatting sqref="J2">
    <cfRule type="top10" priority="25" bottom="1" rank="1"/>
    <cfRule type="top10" dxfId="240" priority="26" rank="1"/>
  </conditionalFormatting>
  <conditionalFormatting sqref="E3">
    <cfRule type="top10" dxfId="239" priority="24" rank="1"/>
  </conditionalFormatting>
  <conditionalFormatting sqref="F3">
    <cfRule type="top10" dxfId="238" priority="23" rank="1"/>
  </conditionalFormatting>
  <conditionalFormatting sqref="G3">
    <cfRule type="top10" dxfId="237" priority="22" rank="1"/>
  </conditionalFormatting>
  <conditionalFormatting sqref="H3">
    <cfRule type="top10" dxfId="236" priority="21" rank="1"/>
  </conditionalFormatting>
  <conditionalFormatting sqref="I3">
    <cfRule type="top10" dxfId="235" priority="20" rank="1"/>
  </conditionalFormatting>
  <conditionalFormatting sqref="J3">
    <cfRule type="top10" dxfId="234" priority="19" rank="1"/>
  </conditionalFormatting>
  <conditionalFormatting sqref="E4">
    <cfRule type="top10" dxfId="233" priority="13" rank="1"/>
  </conditionalFormatting>
  <conditionalFormatting sqref="F4">
    <cfRule type="top10" dxfId="232" priority="14" rank="1"/>
  </conditionalFormatting>
  <conditionalFormatting sqref="G4">
    <cfRule type="top10" dxfId="231" priority="15" rank="1"/>
  </conditionalFormatting>
  <conditionalFormatting sqref="H4">
    <cfRule type="top10" dxfId="230" priority="16" rank="1"/>
  </conditionalFormatting>
  <conditionalFormatting sqref="I4">
    <cfRule type="top10" dxfId="229" priority="17" rank="1"/>
  </conditionalFormatting>
  <conditionalFormatting sqref="J4">
    <cfRule type="top10" dxfId="228" priority="18" rank="1"/>
  </conditionalFormatting>
  <conditionalFormatting sqref="E5">
    <cfRule type="top10" dxfId="227" priority="7" rank="1"/>
  </conditionalFormatting>
  <conditionalFormatting sqref="F5">
    <cfRule type="top10" dxfId="226" priority="8" rank="1"/>
  </conditionalFormatting>
  <conditionalFormatting sqref="G5">
    <cfRule type="top10" dxfId="225" priority="9" rank="1"/>
  </conditionalFormatting>
  <conditionalFormatting sqref="H5">
    <cfRule type="top10" dxfId="224" priority="10" rank="1"/>
  </conditionalFormatting>
  <conditionalFormatting sqref="I5">
    <cfRule type="top10" dxfId="223" priority="11" rank="1"/>
  </conditionalFormatting>
  <conditionalFormatting sqref="J5">
    <cfRule type="top10" dxfId="222" priority="12" rank="1"/>
  </conditionalFormatting>
  <conditionalFormatting sqref="E6">
    <cfRule type="top10" dxfId="221" priority="1" rank="1"/>
  </conditionalFormatting>
  <conditionalFormatting sqref="F6">
    <cfRule type="top10" dxfId="220" priority="2" rank="1"/>
  </conditionalFormatting>
  <conditionalFormatting sqref="G6">
    <cfRule type="top10" dxfId="219" priority="3" rank="1"/>
  </conditionalFormatting>
  <conditionalFormatting sqref="H6">
    <cfRule type="top10" dxfId="218" priority="4" rank="1"/>
  </conditionalFormatting>
  <conditionalFormatting sqref="I6">
    <cfRule type="top10" dxfId="217" priority="5" rank="1"/>
  </conditionalFormatting>
  <conditionalFormatting sqref="J6">
    <cfRule type="top10" dxfId="21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5774589-EACA-47A1-8A38-B9DD0414C775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9C5C3D4-DD3B-46E3-9F24-9D00BD883F5A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330C6F07-5644-454B-9477-93B39129F56E}">
          <x14:formula1>
            <xm:f>'C:\Users\abra2\Desktop\ABRA Files and More\AUTO BENCH REST ASSOCIATION FILE\ABRA 2019\South Carolina\[ABRA sSOUTH CAROLINA SCORING PROGRAM 2019.xlsm]DATA SHEET'!#REF!</xm:f>
          </x14:formula1>
          <xm:sqref>B3:B6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2332-8667-4E0C-AF60-D89AF81CA32B}">
  <dimension ref="A1:O7"/>
  <sheetViews>
    <sheetView workbookViewId="0">
      <selection activeCell="A5" sqref="A5:O5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22</v>
      </c>
      <c r="B2" s="7" t="s">
        <v>86</v>
      </c>
      <c r="C2" s="8">
        <v>43670</v>
      </c>
      <c r="D2" s="9" t="s">
        <v>64</v>
      </c>
      <c r="E2" s="7">
        <v>192</v>
      </c>
      <c r="F2" s="7">
        <v>186</v>
      </c>
      <c r="G2" s="7">
        <v>184</v>
      </c>
      <c r="H2" s="10">
        <v>185</v>
      </c>
      <c r="I2" s="10"/>
      <c r="J2" s="10"/>
      <c r="K2" s="10">
        <v>4</v>
      </c>
      <c r="L2" s="10">
        <v>747</v>
      </c>
      <c r="M2" s="11">
        <v>186.75</v>
      </c>
      <c r="N2" s="10">
        <v>4</v>
      </c>
      <c r="O2" s="11">
        <v>190.75</v>
      </c>
    </row>
    <row r="3" spans="1:15" ht="15.75" x14ac:dyDescent="0.3">
      <c r="A3" s="7" t="s">
        <v>22</v>
      </c>
      <c r="B3" s="7" t="s">
        <v>86</v>
      </c>
      <c r="C3" s="8">
        <v>43698</v>
      </c>
      <c r="D3" s="9" t="s">
        <v>64</v>
      </c>
      <c r="E3" s="7">
        <v>191</v>
      </c>
      <c r="F3" s="7">
        <v>182</v>
      </c>
      <c r="G3" s="7">
        <v>183</v>
      </c>
      <c r="H3" s="10">
        <v>187</v>
      </c>
      <c r="I3" s="10"/>
      <c r="J3" s="20"/>
      <c r="K3" s="10">
        <v>4</v>
      </c>
      <c r="L3" s="10">
        <v>743</v>
      </c>
      <c r="M3" s="11">
        <v>185.75</v>
      </c>
      <c r="N3" s="10">
        <v>5</v>
      </c>
      <c r="O3" s="11">
        <v>190.75</v>
      </c>
    </row>
    <row r="4" spans="1:15" ht="15.75" x14ac:dyDescent="0.3">
      <c r="A4" s="12" t="s">
        <v>22</v>
      </c>
      <c r="B4" s="12" t="s">
        <v>86</v>
      </c>
      <c r="C4" s="13">
        <v>43716</v>
      </c>
      <c r="D4" s="14" t="s">
        <v>64</v>
      </c>
      <c r="E4" s="12">
        <v>189</v>
      </c>
      <c r="F4" s="12">
        <v>189</v>
      </c>
      <c r="G4" s="12">
        <v>184</v>
      </c>
      <c r="H4" s="15">
        <v>184</v>
      </c>
      <c r="I4" s="15"/>
      <c r="J4" s="95"/>
      <c r="K4" s="15">
        <v>4</v>
      </c>
      <c r="L4" s="15">
        <v>746</v>
      </c>
      <c r="M4" s="16">
        <v>186.5</v>
      </c>
      <c r="N4" s="15">
        <v>13</v>
      </c>
      <c r="O4" s="16">
        <v>199.5</v>
      </c>
    </row>
    <row r="5" spans="1:15" x14ac:dyDescent="0.3">
      <c r="A5" s="7" t="s">
        <v>22</v>
      </c>
      <c r="B5" s="7" t="s">
        <v>86</v>
      </c>
      <c r="C5" s="8">
        <v>43761</v>
      </c>
      <c r="D5" s="9" t="s">
        <v>64</v>
      </c>
      <c r="E5" s="7">
        <v>184</v>
      </c>
      <c r="F5" s="7">
        <v>185</v>
      </c>
      <c r="G5" s="7">
        <v>180</v>
      </c>
      <c r="H5" s="10">
        <v>157</v>
      </c>
      <c r="I5" s="10"/>
      <c r="J5" s="10"/>
      <c r="K5" s="10">
        <v>4</v>
      </c>
      <c r="L5" s="10">
        <v>706</v>
      </c>
      <c r="M5" s="11">
        <v>176.5</v>
      </c>
      <c r="N5" s="10">
        <v>4</v>
      </c>
      <c r="O5" s="11">
        <v>180.5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2942</v>
      </c>
      <c r="M7" s="1">
        <f>SUM(L7/K7)</f>
        <v>183.875</v>
      </c>
      <c r="N7" s="3">
        <f>SUM(N2:N6)</f>
        <v>26</v>
      </c>
      <c r="O7" s="1">
        <f>SUM(M7+N7)</f>
        <v>209.875</v>
      </c>
    </row>
  </sheetData>
  <protectedRanges>
    <protectedRange algorithmName="SHA-512" hashValue="eHHGZp1QU9slQwrV1rkPvmLyM6CvgknQHPIOO3TeudOjFVA47YoNedor8sB5AS16YCEzg6rnk1SW7Qh1UBWa3g==" saltValue="NnJayuyCuLyzeiA6G0urAA==" spinCount="100000" sqref="N2 N3 N4 N5" name="Range3_1_2"/>
  </protectedRanges>
  <conditionalFormatting sqref="E1">
    <cfRule type="top10" priority="83" bottom="1" rank="1"/>
    <cfRule type="top10" dxfId="215" priority="84" rank="1"/>
  </conditionalFormatting>
  <conditionalFormatting sqref="F1">
    <cfRule type="top10" priority="81" bottom="1" rank="1"/>
    <cfRule type="top10" dxfId="214" priority="82" rank="1"/>
  </conditionalFormatting>
  <conditionalFormatting sqref="G1">
    <cfRule type="top10" priority="79" bottom="1" rank="1"/>
    <cfRule type="top10" dxfId="213" priority="80" rank="1"/>
  </conditionalFormatting>
  <conditionalFormatting sqref="H1">
    <cfRule type="top10" priority="77" bottom="1" rank="1"/>
    <cfRule type="top10" dxfId="212" priority="78" rank="1"/>
  </conditionalFormatting>
  <conditionalFormatting sqref="I1">
    <cfRule type="top10" priority="75" bottom="1" rank="1"/>
    <cfRule type="top10" dxfId="211" priority="76" rank="1"/>
  </conditionalFormatting>
  <conditionalFormatting sqref="J1">
    <cfRule type="top10" priority="73" bottom="1" rank="1"/>
    <cfRule type="top10" dxfId="210" priority="74" rank="1"/>
  </conditionalFormatting>
  <conditionalFormatting sqref="E6">
    <cfRule type="top10" priority="71" bottom="1" rank="1"/>
    <cfRule type="top10" dxfId="209" priority="72" rank="1"/>
  </conditionalFormatting>
  <conditionalFormatting sqref="F6">
    <cfRule type="top10" priority="69" bottom="1" rank="1"/>
    <cfRule type="top10" dxfId="208" priority="70" rank="1"/>
  </conditionalFormatting>
  <conditionalFormatting sqref="G6">
    <cfRule type="top10" priority="67" bottom="1" rank="1"/>
    <cfRule type="top10" dxfId="207" priority="68" rank="1"/>
  </conditionalFormatting>
  <conditionalFormatting sqref="H6">
    <cfRule type="top10" priority="65" bottom="1" rank="1"/>
    <cfRule type="top10" dxfId="206" priority="66" rank="1"/>
  </conditionalFormatting>
  <conditionalFormatting sqref="I6">
    <cfRule type="top10" priority="63" bottom="1" rank="1"/>
    <cfRule type="top10" dxfId="205" priority="64" rank="1"/>
  </conditionalFormatting>
  <conditionalFormatting sqref="J6">
    <cfRule type="top10" priority="61" bottom="1" rank="1"/>
    <cfRule type="top10" dxfId="204" priority="62" rank="1"/>
  </conditionalFormatting>
  <conditionalFormatting sqref="E2">
    <cfRule type="top10" priority="47" bottom="1" rank="1"/>
    <cfRule type="top10" dxfId="203" priority="48" rank="1"/>
  </conditionalFormatting>
  <conditionalFormatting sqref="F2">
    <cfRule type="top10" priority="45" bottom="1" rank="1"/>
    <cfRule type="top10" dxfId="202" priority="46" rank="1"/>
  </conditionalFormatting>
  <conditionalFormatting sqref="G2">
    <cfRule type="top10" priority="43" bottom="1" rank="1"/>
    <cfRule type="top10" dxfId="201" priority="44" rank="1"/>
  </conditionalFormatting>
  <conditionalFormatting sqref="H2">
    <cfRule type="top10" priority="41" bottom="1" rank="1"/>
    <cfRule type="top10" dxfId="200" priority="42" rank="1"/>
  </conditionalFormatting>
  <conditionalFormatting sqref="I2">
    <cfRule type="top10" priority="39" bottom="1" rank="1"/>
    <cfRule type="top10" dxfId="199" priority="40" rank="1"/>
  </conditionalFormatting>
  <conditionalFormatting sqref="J2">
    <cfRule type="top10" priority="37" bottom="1" rank="1"/>
    <cfRule type="top10" dxfId="198" priority="38" rank="1"/>
  </conditionalFormatting>
  <conditionalFormatting sqref="E3">
    <cfRule type="top10" priority="35" bottom="1" rank="1"/>
    <cfRule type="top10" dxfId="197" priority="36" rank="1"/>
  </conditionalFormatting>
  <conditionalFormatting sqref="F3">
    <cfRule type="top10" priority="33" bottom="1" rank="1"/>
    <cfRule type="top10" dxfId="196" priority="34" rank="1"/>
  </conditionalFormatting>
  <conditionalFormatting sqref="G3">
    <cfRule type="top10" priority="31" bottom="1" rank="1"/>
    <cfRule type="top10" dxfId="195" priority="32" rank="1"/>
  </conditionalFormatting>
  <conditionalFormatting sqref="H3">
    <cfRule type="top10" priority="29" bottom="1" rank="1"/>
    <cfRule type="top10" dxfId="194" priority="30" rank="1"/>
  </conditionalFormatting>
  <conditionalFormatting sqref="I3">
    <cfRule type="top10" priority="27" bottom="1" rank="1"/>
    <cfRule type="top10" dxfId="193" priority="28" rank="1"/>
  </conditionalFormatting>
  <conditionalFormatting sqref="J3">
    <cfRule type="top10" priority="25" bottom="1" rank="1"/>
    <cfRule type="top10" dxfId="192" priority="26" rank="1"/>
  </conditionalFormatting>
  <conditionalFormatting sqref="E4">
    <cfRule type="top10" priority="23" bottom="1" rank="1"/>
    <cfRule type="top10" dxfId="191" priority="24" rank="1"/>
  </conditionalFormatting>
  <conditionalFormatting sqref="F4">
    <cfRule type="top10" priority="21" bottom="1" rank="1"/>
    <cfRule type="top10" dxfId="190" priority="22" rank="1"/>
  </conditionalFormatting>
  <conditionalFormatting sqref="G4">
    <cfRule type="top10" priority="19" bottom="1" rank="1"/>
    <cfRule type="top10" dxfId="189" priority="20" rank="1"/>
  </conditionalFormatting>
  <conditionalFormatting sqref="H4">
    <cfRule type="top10" priority="17" bottom="1" rank="1"/>
    <cfRule type="top10" dxfId="188" priority="18" rank="1"/>
  </conditionalFormatting>
  <conditionalFormatting sqref="I4">
    <cfRule type="top10" priority="15" bottom="1" rank="1"/>
    <cfRule type="top10" dxfId="187" priority="16" rank="1"/>
  </conditionalFormatting>
  <conditionalFormatting sqref="J4">
    <cfRule type="top10" priority="13" bottom="1" rank="1"/>
    <cfRule type="top10" dxfId="186" priority="14" rank="1"/>
  </conditionalFormatting>
  <conditionalFormatting sqref="E5">
    <cfRule type="top10" priority="11" bottom="1" rank="1"/>
    <cfRule type="top10" dxfId="185" priority="12" rank="1"/>
  </conditionalFormatting>
  <conditionalFormatting sqref="F5">
    <cfRule type="top10" priority="9" bottom="1" rank="1"/>
    <cfRule type="top10" dxfId="184" priority="10" rank="1"/>
  </conditionalFormatting>
  <conditionalFormatting sqref="G5">
    <cfRule type="top10" priority="7" bottom="1" rank="1"/>
    <cfRule type="top10" dxfId="183" priority="8" rank="1"/>
  </conditionalFormatting>
  <conditionalFormatting sqref="H5">
    <cfRule type="top10" priority="5" bottom="1" rank="1"/>
    <cfRule type="top10" dxfId="182" priority="6" rank="1"/>
  </conditionalFormatting>
  <conditionalFormatting sqref="I5">
    <cfRule type="top10" priority="3" bottom="1" rank="1"/>
    <cfRule type="top10" dxfId="181" priority="4" rank="1"/>
  </conditionalFormatting>
  <conditionalFormatting sqref="J5">
    <cfRule type="top10" priority="1" bottom="1" rank="1"/>
    <cfRule type="top10" dxfId="1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9383B41-F90E-407F-8220-ACBB05DFFCA3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69E9E473-E394-47FC-8957-601E3D613F4C}">
          <x14:formula1>
            <xm:f>'C:\Users\Steve\Documents\_Shooting\_Ruger 10-22\2019\[_ABRA2019-Scoring 7-24-19.xlsm]Data'!#REF!</xm:f>
          </x14:formula1>
          <xm:sqref>B2</xm:sqref>
        </x14:dataValidation>
        <x14:dataValidation type="list" allowBlank="1" showInputMessage="1" showErrorMessage="1" xr:uid="{600695CA-3A83-4AE2-BC62-4E10B83A4BE3}">
          <x14:formula1>
            <xm:f>'C:\Users\Steve\Documents\_Shooting\_Ruger 10-22\2019\[_ABRA2019-Scoring _ 8-21-19.xlsm]Data'!#REF!</xm:f>
          </x14:formula1>
          <xm:sqref>B3</xm:sqref>
        </x14:dataValidation>
        <x14:dataValidation type="list" allowBlank="1" showInputMessage="1" showErrorMessage="1" xr:uid="{6CA3028B-D65A-4AB6-BDE2-060FF80102B1}">
          <x14:formula1>
            <xm:f>'C:\Users\Steve\Documents\_Shooting\_Ruger 10-22\2019\[_ABRA2019-Scoring 9-8-19.xlsm]Data'!#REF!</xm:f>
          </x14:formula1>
          <xm:sqref>B4</xm:sqref>
        </x14:dataValidation>
        <x14:dataValidation type="list" allowBlank="1" showInputMessage="1" showErrorMessage="1" xr:uid="{6E7D0ECD-D2C3-4587-ABC6-DCD8555D0520}">
          <x14:formula1>
            <xm:f>'C:\Users\Steve\Documents\_Shooting\_Ruger 10-22\2019\[_BGSL_ABRA-Scoring 10-23-19.xlsm]Data'!#REF!</xm:f>
          </x14:formula1>
          <xm:sqref>B5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F5A5-693B-41F1-8CE5-F4883B6A6C58}">
  <dimension ref="A1:O4"/>
  <sheetViews>
    <sheetView workbookViewId="0">
      <selection activeCell="A2" sqref="A1:O2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22</v>
      </c>
      <c r="B2" s="7" t="s">
        <v>93</v>
      </c>
      <c r="C2" s="8">
        <v>43695</v>
      </c>
      <c r="D2" s="9" t="s">
        <v>19</v>
      </c>
      <c r="E2" s="7">
        <v>189</v>
      </c>
      <c r="F2" s="7">
        <v>181</v>
      </c>
      <c r="G2" s="7">
        <v>182</v>
      </c>
      <c r="H2" s="10">
        <v>184</v>
      </c>
      <c r="I2" s="10"/>
      <c r="J2" s="10"/>
      <c r="K2" s="10">
        <v>4</v>
      </c>
      <c r="L2" s="10">
        <v>736</v>
      </c>
      <c r="M2" s="11">
        <v>184</v>
      </c>
      <c r="N2" s="10">
        <v>4</v>
      </c>
      <c r="O2" s="11">
        <v>188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736</v>
      </c>
      <c r="M4" s="1">
        <f>SUM(L4/K4)</f>
        <v>184</v>
      </c>
      <c r="N4" s="3">
        <f>SUM(N2:N3)</f>
        <v>4</v>
      </c>
      <c r="O4" s="1">
        <f>SUM(M4+N4)</f>
        <v>188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179" priority="42" rank="1"/>
  </conditionalFormatting>
  <conditionalFormatting sqref="F1">
    <cfRule type="top10" priority="39" bottom="1" rank="1"/>
    <cfRule type="top10" dxfId="178" priority="40" rank="1"/>
  </conditionalFormatting>
  <conditionalFormatting sqref="G1">
    <cfRule type="top10" priority="37" bottom="1" rank="1"/>
    <cfRule type="top10" dxfId="177" priority="38" rank="1"/>
  </conditionalFormatting>
  <conditionalFormatting sqref="H1">
    <cfRule type="top10" priority="35" bottom="1" rank="1"/>
    <cfRule type="top10" dxfId="176" priority="36" rank="1"/>
  </conditionalFormatting>
  <conditionalFormatting sqref="I1">
    <cfRule type="top10" priority="33" bottom="1" rank="1"/>
    <cfRule type="top10" dxfId="175" priority="34" rank="1"/>
  </conditionalFormatting>
  <conditionalFormatting sqref="J1">
    <cfRule type="top10" priority="31" bottom="1" rank="1"/>
    <cfRule type="top10" dxfId="174" priority="32" rank="1"/>
  </conditionalFormatting>
  <conditionalFormatting sqref="E3">
    <cfRule type="top10" priority="29" bottom="1" rank="1"/>
    <cfRule type="top10" dxfId="173" priority="30" rank="1"/>
  </conditionalFormatting>
  <conditionalFormatting sqref="F3">
    <cfRule type="top10" priority="27" bottom="1" rank="1"/>
    <cfRule type="top10" dxfId="172" priority="28" rank="1"/>
  </conditionalFormatting>
  <conditionalFormatting sqref="G3">
    <cfRule type="top10" priority="25" bottom="1" rank="1"/>
    <cfRule type="top10" dxfId="171" priority="26" rank="1"/>
  </conditionalFormatting>
  <conditionalFormatting sqref="H3">
    <cfRule type="top10" priority="23" bottom="1" rank="1"/>
    <cfRule type="top10" dxfId="170" priority="24" rank="1"/>
  </conditionalFormatting>
  <conditionalFormatting sqref="I3">
    <cfRule type="top10" priority="21" bottom="1" rank="1"/>
    <cfRule type="top10" dxfId="169" priority="22" rank="1"/>
  </conditionalFormatting>
  <conditionalFormatting sqref="J3">
    <cfRule type="top10" priority="19" bottom="1" rank="1"/>
    <cfRule type="top10" dxfId="168" priority="20" rank="1"/>
  </conditionalFormatting>
  <conditionalFormatting sqref="E2">
    <cfRule type="top10" priority="11" bottom="1" rank="1"/>
    <cfRule type="top10" dxfId="167" priority="12" rank="1"/>
  </conditionalFormatting>
  <conditionalFormatting sqref="F2">
    <cfRule type="top10" priority="9" bottom="1" rank="1"/>
    <cfRule type="top10" dxfId="166" priority="10" rank="1"/>
  </conditionalFormatting>
  <conditionalFormatting sqref="G2">
    <cfRule type="top10" priority="7" bottom="1" rank="1"/>
    <cfRule type="top10" dxfId="165" priority="8" rank="1"/>
  </conditionalFormatting>
  <conditionalFormatting sqref="H2">
    <cfRule type="top10" priority="5" bottom="1" rank="1"/>
    <cfRule type="top10" dxfId="164" priority="6" rank="1"/>
  </conditionalFormatting>
  <conditionalFormatting sqref="I2">
    <cfRule type="top10" priority="3" bottom="1" rank="1"/>
    <cfRule type="top10" dxfId="163" priority="4" rank="1"/>
  </conditionalFormatting>
  <conditionalFormatting sqref="J2">
    <cfRule type="top10" priority="1" bottom="1" rank="1"/>
    <cfRule type="top10" dxfId="1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4F544E-4426-4DC1-8BF8-ED0D6FFEEC6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54F244E-4E27-4A71-A0B9-B8514D2E3025}">
          <x14:formula1>
            <xm:f>'C:\Users\abra2\AppData\Local\Packages\Microsoft.MicrosoftEdge_8wekyb3d8bbwe\TempState\Downloads\[ABRA Club shoot 8182019 (2).xlsm]Data'!#REF!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6746-1DA9-4ACD-9C05-4674AA66D816}">
  <sheetPr codeName="Sheet3"/>
  <dimension ref="A1:O8"/>
  <sheetViews>
    <sheetView workbookViewId="0">
      <selection activeCell="D15" sqref="D15"/>
    </sheetView>
  </sheetViews>
  <sheetFormatPr defaultRowHeight="15" x14ac:dyDescent="0.3"/>
  <cols>
    <col min="1" max="1" width="1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9" t="s">
        <v>100</v>
      </c>
      <c r="B2" s="22" t="s">
        <v>38</v>
      </c>
      <c r="C2" s="23">
        <v>43583</v>
      </c>
      <c r="D2" s="72" t="s">
        <v>106</v>
      </c>
      <c r="E2" s="22">
        <v>182</v>
      </c>
      <c r="F2" s="22">
        <v>181</v>
      </c>
      <c r="G2" s="22">
        <v>182</v>
      </c>
      <c r="H2" s="25">
        <v>179</v>
      </c>
      <c r="I2" s="25"/>
      <c r="J2" s="20"/>
      <c r="K2" s="25">
        <v>4</v>
      </c>
      <c r="L2" s="25">
        <v>724</v>
      </c>
      <c r="M2" s="26">
        <v>181</v>
      </c>
      <c r="N2" s="25">
        <v>5</v>
      </c>
      <c r="O2" s="26">
        <v>186</v>
      </c>
    </row>
    <row r="3" spans="1:15" ht="15.75" x14ac:dyDescent="0.3">
      <c r="A3" s="29" t="s">
        <v>100</v>
      </c>
      <c r="B3" s="22" t="s">
        <v>38</v>
      </c>
      <c r="C3" s="23">
        <v>43611</v>
      </c>
      <c r="D3" s="72" t="s">
        <v>106</v>
      </c>
      <c r="E3" s="22">
        <v>187</v>
      </c>
      <c r="F3" s="22">
        <v>179</v>
      </c>
      <c r="G3" s="22">
        <v>184</v>
      </c>
      <c r="H3" s="25">
        <v>187</v>
      </c>
      <c r="I3" s="25"/>
      <c r="J3" s="25"/>
      <c r="K3" s="25">
        <v>4</v>
      </c>
      <c r="L3" s="25">
        <v>737</v>
      </c>
      <c r="M3" s="26">
        <v>184.25</v>
      </c>
      <c r="N3" s="25">
        <v>6</v>
      </c>
      <c r="O3" s="26">
        <v>190.25</v>
      </c>
    </row>
    <row r="4" spans="1:15" ht="15.75" x14ac:dyDescent="0.3">
      <c r="A4" s="29" t="s">
        <v>100</v>
      </c>
      <c r="B4" s="22" t="s">
        <v>38</v>
      </c>
      <c r="C4" s="23">
        <v>43578</v>
      </c>
      <c r="D4" s="72" t="s">
        <v>106</v>
      </c>
      <c r="E4" s="22">
        <v>171</v>
      </c>
      <c r="F4" s="22">
        <v>187</v>
      </c>
      <c r="G4" s="22"/>
      <c r="H4" s="22"/>
      <c r="I4" s="22"/>
      <c r="J4" s="22"/>
      <c r="K4" s="25">
        <v>2</v>
      </c>
      <c r="L4" s="25">
        <v>358</v>
      </c>
      <c r="M4" s="26">
        <v>179</v>
      </c>
      <c r="N4" s="25">
        <v>2</v>
      </c>
      <c r="O4" s="26">
        <v>181</v>
      </c>
    </row>
    <row r="5" spans="1:15" ht="15.75" x14ac:dyDescent="0.3">
      <c r="A5" s="29" t="s">
        <v>100</v>
      </c>
      <c r="B5" s="22" t="s">
        <v>38</v>
      </c>
      <c r="C5" s="23">
        <v>43646</v>
      </c>
      <c r="D5" s="72" t="s">
        <v>106</v>
      </c>
      <c r="E5" s="22">
        <v>188</v>
      </c>
      <c r="F5" s="41">
        <v>185</v>
      </c>
      <c r="G5" s="42">
        <v>189</v>
      </c>
      <c r="H5" s="22">
        <v>191</v>
      </c>
      <c r="I5" s="22"/>
      <c r="J5" s="22"/>
      <c r="K5" s="25">
        <v>4</v>
      </c>
      <c r="L5" s="25">
        <v>753</v>
      </c>
      <c r="M5" s="26">
        <v>188.25</v>
      </c>
      <c r="N5" s="25">
        <v>2</v>
      </c>
      <c r="O5" s="26">
        <v>190.25</v>
      </c>
    </row>
    <row r="6" spans="1:15" ht="15.75" x14ac:dyDescent="0.3">
      <c r="A6" s="29" t="s">
        <v>100</v>
      </c>
      <c r="B6" s="20" t="s">
        <v>38</v>
      </c>
      <c r="C6" s="50">
        <f>'[4]START TAB'!$D$2</f>
        <v>43674</v>
      </c>
      <c r="D6" s="20" t="str">
        <f>'[4]START TAB'!$B$2</f>
        <v>Osseo, MI</v>
      </c>
      <c r="E6" s="51">
        <v>180</v>
      </c>
      <c r="F6" s="51">
        <v>187</v>
      </c>
      <c r="G6" s="51">
        <v>189</v>
      </c>
      <c r="H6" s="51">
        <v>193</v>
      </c>
      <c r="I6" s="20"/>
      <c r="J6" s="20"/>
      <c r="K6" s="20">
        <v>4</v>
      </c>
      <c r="L6" s="20">
        <f>SUM(E6:J6)</f>
        <v>749</v>
      </c>
      <c r="M6" s="20">
        <f>SUM(L6/K6)</f>
        <v>187.25</v>
      </c>
      <c r="N6" s="20">
        <v>5</v>
      </c>
      <c r="O6" s="20">
        <f>SUM(M6+N6)</f>
        <v>192.25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18</v>
      </c>
      <c r="L8" s="3">
        <f>SUM(L2:L7)</f>
        <v>3321</v>
      </c>
      <c r="M8" s="1">
        <f>SUM(L8/K8)</f>
        <v>184.5</v>
      </c>
      <c r="N8" s="3">
        <f>SUM(N2:N7)</f>
        <v>20</v>
      </c>
      <c r="O8" s="1">
        <f>SUM(M8+N8)</f>
        <v>204.5</v>
      </c>
    </row>
  </sheetData>
  <conditionalFormatting sqref="E1">
    <cfRule type="top10" priority="83" bottom="1" rank="1"/>
    <cfRule type="top10" dxfId="1451" priority="84" rank="1"/>
  </conditionalFormatting>
  <conditionalFormatting sqref="F1">
    <cfRule type="top10" priority="81" bottom="1" rank="1"/>
    <cfRule type="top10" dxfId="1450" priority="82" rank="1"/>
  </conditionalFormatting>
  <conditionalFormatting sqref="G1">
    <cfRule type="top10" priority="79" bottom="1" rank="1"/>
    <cfRule type="top10" dxfId="1449" priority="80" rank="1"/>
  </conditionalFormatting>
  <conditionalFormatting sqref="H1">
    <cfRule type="top10" priority="77" bottom="1" rank="1"/>
    <cfRule type="top10" dxfId="1448" priority="78" rank="1"/>
  </conditionalFormatting>
  <conditionalFormatting sqref="I1">
    <cfRule type="top10" priority="75" bottom="1" rank="1"/>
    <cfRule type="top10" dxfId="1447" priority="76" rank="1"/>
  </conditionalFormatting>
  <conditionalFormatting sqref="J1">
    <cfRule type="top10" priority="73" bottom="1" rank="1"/>
    <cfRule type="top10" dxfId="1446" priority="74" rank="1"/>
  </conditionalFormatting>
  <conditionalFormatting sqref="E7">
    <cfRule type="top10" priority="71" bottom="1" rank="1"/>
    <cfRule type="top10" dxfId="1445" priority="72" rank="1"/>
  </conditionalFormatting>
  <conditionalFormatting sqref="F7">
    <cfRule type="top10" priority="69" bottom="1" rank="1"/>
    <cfRule type="top10" dxfId="1444" priority="70" rank="1"/>
  </conditionalFormatting>
  <conditionalFormatting sqref="G7">
    <cfRule type="top10" priority="67" bottom="1" rank="1"/>
    <cfRule type="top10" dxfId="1443" priority="68" rank="1"/>
  </conditionalFormatting>
  <conditionalFormatting sqref="H7">
    <cfRule type="top10" priority="65" bottom="1" rank="1"/>
    <cfRule type="top10" dxfId="1442" priority="66" rank="1"/>
  </conditionalFormatting>
  <conditionalFormatting sqref="I7">
    <cfRule type="top10" priority="63" bottom="1" rank="1"/>
    <cfRule type="top10" dxfId="1441" priority="64" rank="1"/>
  </conditionalFormatting>
  <conditionalFormatting sqref="J7">
    <cfRule type="top10" priority="61" bottom="1" rank="1"/>
    <cfRule type="top10" dxfId="1440" priority="62" rank="1"/>
  </conditionalFormatting>
  <conditionalFormatting sqref="E2">
    <cfRule type="top10" priority="47" bottom="1" rank="1"/>
    <cfRule type="top10" dxfId="1439" priority="48" rank="1"/>
  </conditionalFormatting>
  <conditionalFormatting sqref="F2">
    <cfRule type="top10" priority="45" bottom="1" rank="1"/>
    <cfRule type="top10" dxfId="1438" priority="46" rank="1"/>
  </conditionalFormatting>
  <conditionalFormatting sqref="G2">
    <cfRule type="top10" priority="43" bottom="1" rank="1"/>
    <cfRule type="top10" dxfId="1437" priority="44" rank="1"/>
  </conditionalFormatting>
  <conditionalFormatting sqref="H2">
    <cfRule type="top10" priority="41" bottom="1" rank="1"/>
    <cfRule type="top10" dxfId="1436" priority="42" rank="1"/>
  </conditionalFormatting>
  <conditionalFormatting sqref="I2">
    <cfRule type="top10" priority="39" bottom="1" rank="1"/>
    <cfRule type="top10" dxfId="1435" priority="40" rank="1"/>
  </conditionalFormatting>
  <conditionalFormatting sqref="J2">
    <cfRule type="top10" priority="37" bottom="1" rank="1"/>
    <cfRule type="top10" dxfId="1434" priority="38" rank="1"/>
  </conditionalFormatting>
  <conditionalFormatting sqref="E3">
    <cfRule type="top10" priority="35" bottom="1" rank="1"/>
    <cfRule type="top10" dxfId="1433" priority="36" rank="1"/>
  </conditionalFormatting>
  <conditionalFormatting sqref="F3">
    <cfRule type="top10" priority="33" bottom="1" rank="1"/>
    <cfRule type="top10" dxfId="1432" priority="34" rank="1"/>
  </conditionalFormatting>
  <conditionalFormatting sqref="G3">
    <cfRule type="top10" priority="31" bottom="1" rank="1"/>
    <cfRule type="top10" dxfId="1431" priority="32" rank="1"/>
  </conditionalFormatting>
  <conditionalFormatting sqref="H3">
    <cfRule type="top10" priority="29" bottom="1" rank="1"/>
    <cfRule type="top10" dxfId="1430" priority="30" rank="1"/>
  </conditionalFormatting>
  <conditionalFormatting sqref="I3">
    <cfRule type="top10" priority="27" bottom="1" rank="1"/>
    <cfRule type="top10" dxfId="1429" priority="28" rank="1"/>
  </conditionalFormatting>
  <conditionalFormatting sqref="J3">
    <cfRule type="top10" priority="25" bottom="1" rank="1"/>
    <cfRule type="top10" dxfId="1428" priority="26" rank="1"/>
  </conditionalFormatting>
  <conditionalFormatting sqref="E4">
    <cfRule type="top10" priority="23" bottom="1" rank="1"/>
    <cfRule type="top10" dxfId="1427" priority="24" rank="1"/>
  </conditionalFormatting>
  <conditionalFormatting sqref="F4">
    <cfRule type="top10" priority="21" bottom="1" rank="1"/>
    <cfRule type="top10" dxfId="1426" priority="22" rank="1"/>
  </conditionalFormatting>
  <conditionalFormatting sqref="G4">
    <cfRule type="top10" priority="19" bottom="1" rank="1"/>
    <cfRule type="top10" dxfId="1425" priority="20" rank="1"/>
  </conditionalFormatting>
  <conditionalFormatting sqref="H4">
    <cfRule type="top10" priority="17" bottom="1" rank="1"/>
    <cfRule type="top10" dxfId="1424" priority="18" rank="1"/>
  </conditionalFormatting>
  <conditionalFormatting sqref="I4">
    <cfRule type="top10" priority="15" bottom="1" rank="1"/>
    <cfRule type="top10" dxfId="1423" priority="16" rank="1"/>
  </conditionalFormatting>
  <conditionalFormatting sqref="J4">
    <cfRule type="top10" priority="13" bottom="1" rank="1"/>
    <cfRule type="top10" dxfId="1422" priority="14" rank="1"/>
  </conditionalFormatting>
  <conditionalFormatting sqref="E5">
    <cfRule type="top10" priority="11" bottom="1" rank="1"/>
    <cfRule type="top10" dxfId="1421" priority="12" rank="1"/>
  </conditionalFormatting>
  <conditionalFormatting sqref="F5">
    <cfRule type="top10" priority="9" bottom="1" rank="1"/>
    <cfRule type="top10" dxfId="1420" priority="10" rank="1"/>
  </conditionalFormatting>
  <conditionalFormatting sqref="G5">
    <cfRule type="top10" priority="7" bottom="1" rank="1"/>
    <cfRule type="top10" dxfId="1419" priority="8" rank="1"/>
  </conditionalFormatting>
  <conditionalFormatting sqref="H5">
    <cfRule type="top10" priority="5" bottom="1" rank="1"/>
    <cfRule type="top10" dxfId="1418" priority="6" rank="1"/>
  </conditionalFormatting>
  <conditionalFormatting sqref="I5">
    <cfRule type="top10" priority="3" bottom="1" rank="1"/>
    <cfRule type="top10" dxfId="1417" priority="4" rank="1"/>
  </conditionalFormatting>
  <conditionalFormatting sqref="J5">
    <cfRule type="top10" priority="1" bottom="1" rank="1"/>
    <cfRule type="top10" dxfId="14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A9235A-3719-41F5-ABAD-63D0B66C7DD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8E8E720B-1488-40DB-A72A-3E81DBD6E00A}">
          <x14:formula1>
            <xm:f>'C:\Users\abra2\AppData\Local\Packages\Microsoft.MicrosoftEdge_8wekyb3d8bbwe\TempState\Downloads\[ABRA Club Shoot 4212019 (2).xlsm]Data'!#REF!</xm:f>
          </x14:formula1>
          <xm:sqref>B2:B3</xm:sqref>
        </x14:dataValidation>
        <x14:dataValidation type="list" allowBlank="1" showInputMessage="1" showErrorMessage="1" xr:uid="{62A5AF70-0C1A-4760-A2E2-1A1BE0E22F7A}">
          <x14:formula1>
            <xm:f>'C:\Users\abra2\AppData\Local\Packages\Microsoft.MicrosoftEdge_8wekyb3d8bbwe\TempState\Downloads\[ABRA Club Shoot 1202019 (2).xlsm]Data'!#REF!</xm:f>
          </x14:formula1>
          <xm:sqref>B4:B6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8B89-3DF2-41C8-BDEE-8BB4D2A38D63}">
  <sheetPr codeName="Sheet10"/>
  <dimension ref="A1:O10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7" t="s">
        <v>22</v>
      </c>
      <c r="B2" s="7" t="s">
        <v>25</v>
      </c>
      <c r="C2" s="8">
        <v>43513</v>
      </c>
      <c r="D2" s="9" t="s">
        <v>19</v>
      </c>
      <c r="E2" s="7">
        <v>157</v>
      </c>
      <c r="F2" s="7">
        <v>174</v>
      </c>
      <c r="G2" s="7">
        <v>181</v>
      </c>
      <c r="H2" s="10">
        <v>186</v>
      </c>
      <c r="I2" s="10"/>
      <c r="J2" s="10"/>
      <c r="K2" s="10">
        <v>4</v>
      </c>
      <c r="L2" s="10">
        <v>698</v>
      </c>
      <c r="M2" s="11">
        <v>174.5</v>
      </c>
      <c r="N2" s="10">
        <v>6</v>
      </c>
      <c r="O2" s="11">
        <v>180.5</v>
      </c>
    </row>
    <row r="3" spans="1:15" x14ac:dyDescent="0.3">
      <c r="A3" s="7" t="s">
        <v>22</v>
      </c>
      <c r="B3" s="7" t="s">
        <v>25</v>
      </c>
      <c r="C3" s="8">
        <v>43541</v>
      </c>
      <c r="D3" s="9" t="s">
        <v>19</v>
      </c>
      <c r="E3" s="7">
        <v>166</v>
      </c>
      <c r="F3" s="7">
        <v>169</v>
      </c>
      <c r="G3" s="7">
        <v>173</v>
      </c>
      <c r="H3" s="10">
        <v>177</v>
      </c>
      <c r="I3" s="10"/>
      <c r="J3" s="10"/>
      <c r="K3" s="10">
        <v>4</v>
      </c>
      <c r="L3" s="10">
        <v>685</v>
      </c>
      <c r="M3" s="11">
        <v>171.25</v>
      </c>
      <c r="N3" s="10">
        <v>4</v>
      </c>
      <c r="O3" s="11">
        <v>175.25</v>
      </c>
    </row>
    <row r="4" spans="1:15" x14ac:dyDescent="0.3">
      <c r="A4" s="7" t="s">
        <v>22</v>
      </c>
      <c r="B4" s="7" t="s">
        <v>25</v>
      </c>
      <c r="C4" s="8">
        <v>43604</v>
      </c>
      <c r="D4" s="9" t="s">
        <v>19</v>
      </c>
      <c r="E4" s="7">
        <v>191</v>
      </c>
      <c r="F4" s="7">
        <v>178</v>
      </c>
      <c r="G4" s="7">
        <v>177</v>
      </c>
      <c r="H4" s="10">
        <v>178</v>
      </c>
      <c r="I4" s="10">
        <v>179</v>
      </c>
      <c r="J4" s="10">
        <v>182</v>
      </c>
      <c r="K4" s="10">
        <v>6</v>
      </c>
      <c r="L4" s="10">
        <v>1085</v>
      </c>
      <c r="M4" s="11">
        <v>180.83333333333334</v>
      </c>
      <c r="N4" s="10">
        <v>12</v>
      </c>
      <c r="O4" s="11">
        <v>192.83333333333334</v>
      </c>
    </row>
    <row r="5" spans="1:15" x14ac:dyDescent="0.3">
      <c r="A5" s="7" t="s">
        <v>22</v>
      </c>
      <c r="B5" s="7" t="s">
        <v>25</v>
      </c>
      <c r="C5" s="8">
        <v>43632</v>
      </c>
      <c r="D5" s="9" t="s">
        <v>19</v>
      </c>
      <c r="E5" s="7">
        <v>182</v>
      </c>
      <c r="F5" s="7">
        <v>172</v>
      </c>
      <c r="G5" s="7">
        <v>183</v>
      </c>
      <c r="H5" s="10">
        <v>183</v>
      </c>
      <c r="I5" s="10"/>
      <c r="J5" s="10"/>
      <c r="K5" s="10">
        <v>4</v>
      </c>
      <c r="L5" s="10">
        <v>720</v>
      </c>
      <c r="M5" s="11">
        <v>180</v>
      </c>
      <c r="N5" s="10">
        <v>10</v>
      </c>
      <c r="O5" s="11">
        <v>190</v>
      </c>
    </row>
    <row r="6" spans="1:15" x14ac:dyDescent="0.3">
      <c r="A6" s="7" t="s">
        <v>22</v>
      </c>
      <c r="B6" s="7" t="s">
        <v>25</v>
      </c>
      <c r="C6" s="8">
        <v>43667</v>
      </c>
      <c r="D6" s="9" t="s">
        <v>19</v>
      </c>
      <c r="E6" s="7">
        <v>181</v>
      </c>
      <c r="F6" s="7">
        <v>166</v>
      </c>
      <c r="G6" s="7">
        <v>178</v>
      </c>
      <c r="H6" s="10">
        <v>182</v>
      </c>
      <c r="I6" s="10"/>
      <c r="J6" s="10"/>
      <c r="K6" s="10">
        <v>4</v>
      </c>
      <c r="L6" s="10">
        <v>707</v>
      </c>
      <c r="M6" s="11">
        <v>176.75</v>
      </c>
      <c r="N6" s="10">
        <v>3</v>
      </c>
      <c r="O6" s="11">
        <v>179.75</v>
      </c>
    </row>
    <row r="7" spans="1:15" x14ac:dyDescent="0.3">
      <c r="A7" s="7" t="s">
        <v>22</v>
      </c>
      <c r="B7" s="7" t="s">
        <v>25</v>
      </c>
      <c r="C7" s="8">
        <v>43723</v>
      </c>
      <c r="D7" s="9" t="s">
        <v>19</v>
      </c>
      <c r="E7" s="7">
        <v>173</v>
      </c>
      <c r="F7" s="7">
        <v>179</v>
      </c>
      <c r="G7" s="7">
        <v>181</v>
      </c>
      <c r="H7" s="10">
        <v>179</v>
      </c>
      <c r="I7" s="10">
        <v>184</v>
      </c>
      <c r="J7" s="10">
        <v>180</v>
      </c>
      <c r="K7" s="10">
        <v>6</v>
      </c>
      <c r="L7" s="10">
        <v>1076</v>
      </c>
      <c r="M7" s="11">
        <v>179.33333333333334</v>
      </c>
      <c r="N7" s="10">
        <v>8</v>
      </c>
      <c r="O7" s="11">
        <v>187.33333333333334</v>
      </c>
    </row>
    <row r="8" spans="1:15" x14ac:dyDescent="0.3">
      <c r="A8" s="7" t="s">
        <v>22</v>
      </c>
      <c r="B8" s="7" t="s">
        <v>25</v>
      </c>
      <c r="C8" s="8">
        <v>43758</v>
      </c>
      <c r="D8" s="9" t="s">
        <v>19</v>
      </c>
      <c r="E8" s="7">
        <v>176</v>
      </c>
      <c r="F8" s="7">
        <v>175</v>
      </c>
      <c r="G8" s="7">
        <v>181</v>
      </c>
      <c r="H8" s="10">
        <v>172</v>
      </c>
      <c r="I8" s="10"/>
      <c r="J8" s="10"/>
      <c r="K8" s="10">
        <v>4</v>
      </c>
      <c r="L8" s="10">
        <v>704</v>
      </c>
      <c r="M8" s="11">
        <v>176</v>
      </c>
      <c r="N8" s="10">
        <v>4</v>
      </c>
      <c r="O8" s="11">
        <v>180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32</v>
      </c>
      <c r="L10" s="3">
        <f>SUM(L2:L9)</f>
        <v>5675</v>
      </c>
      <c r="M10" s="1">
        <f>SUM(L10/K10)</f>
        <v>177.34375</v>
      </c>
      <c r="N10" s="3">
        <f>SUM(N2:N9)</f>
        <v>47</v>
      </c>
      <c r="O10" s="1">
        <f>SUM(M10+N10)</f>
        <v>224.34375</v>
      </c>
    </row>
  </sheetData>
  <conditionalFormatting sqref="E1">
    <cfRule type="top10" priority="119" bottom="1" rank="1"/>
    <cfRule type="top10" dxfId="161" priority="120" rank="1"/>
  </conditionalFormatting>
  <conditionalFormatting sqref="F1">
    <cfRule type="top10" priority="117" bottom="1" rank="1"/>
    <cfRule type="top10" dxfId="160" priority="118" rank="1"/>
  </conditionalFormatting>
  <conditionalFormatting sqref="G1">
    <cfRule type="top10" priority="115" bottom="1" rank="1"/>
    <cfRule type="top10" dxfId="159" priority="116" rank="1"/>
  </conditionalFormatting>
  <conditionalFormatting sqref="H1">
    <cfRule type="top10" priority="113" bottom="1" rank="1"/>
    <cfRule type="top10" dxfId="158" priority="114" rank="1"/>
  </conditionalFormatting>
  <conditionalFormatting sqref="I1">
    <cfRule type="top10" priority="111" bottom="1" rank="1"/>
    <cfRule type="top10" dxfId="157" priority="112" rank="1"/>
  </conditionalFormatting>
  <conditionalFormatting sqref="J1">
    <cfRule type="top10" priority="109" bottom="1" rank="1"/>
    <cfRule type="top10" dxfId="156" priority="110" rank="1"/>
  </conditionalFormatting>
  <conditionalFormatting sqref="E9">
    <cfRule type="top10" priority="107" bottom="1" rank="1"/>
    <cfRule type="top10" dxfId="155" priority="108" rank="1"/>
  </conditionalFormatting>
  <conditionalFormatting sqref="F9">
    <cfRule type="top10" priority="105" bottom="1" rank="1"/>
    <cfRule type="top10" dxfId="154" priority="106" rank="1"/>
  </conditionalFormatting>
  <conditionalFormatting sqref="G9">
    <cfRule type="top10" priority="103" bottom="1" rank="1"/>
    <cfRule type="top10" dxfId="153" priority="104" rank="1"/>
  </conditionalFormatting>
  <conditionalFormatting sqref="H9">
    <cfRule type="top10" priority="101" bottom="1" rank="1"/>
    <cfRule type="top10" dxfId="152" priority="102" rank="1"/>
  </conditionalFormatting>
  <conditionalFormatting sqref="I9">
    <cfRule type="top10" priority="99" bottom="1" rank="1"/>
    <cfRule type="top10" dxfId="151" priority="100" rank="1"/>
  </conditionalFormatting>
  <conditionalFormatting sqref="J9">
    <cfRule type="top10" priority="97" bottom="1" rank="1"/>
    <cfRule type="top10" dxfId="150" priority="98" rank="1"/>
  </conditionalFormatting>
  <conditionalFormatting sqref="E2">
    <cfRule type="top10" priority="83" bottom="1" rank="1"/>
    <cfRule type="top10" dxfId="149" priority="84" rank="1"/>
  </conditionalFormatting>
  <conditionalFormatting sqref="F2">
    <cfRule type="top10" priority="81" bottom="1" rank="1"/>
    <cfRule type="top10" dxfId="148" priority="82" rank="1"/>
  </conditionalFormatting>
  <conditionalFormatting sqref="G2">
    <cfRule type="top10" priority="79" bottom="1" rank="1"/>
    <cfRule type="top10" dxfId="147" priority="80" rank="1"/>
  </conditionalFormatting>
  <conditionalFormatting sqref="H2">
    <cfRule type="top10" priority="77" bottom="1" rank="1"/>
    <cfRule type="top10" dxfId="146" priority="78" rank="1"/>
  </conditionalFormatting>
  <conditionalFormatting sqref="I2">
    <cfRule type="top10" priority="75" bottom="1" rank="1"/>
    <cfRule type="top10" dxfId="145" priority="76" rank="1"/>
  </conditionalFormatting>
  <conditionalFormatting sqref="J2">
    <cfRule type="top10" priority="73" bottom="1" rank="1"/>
    <cfRule type="top10" dxfId="144" priority="74" rank="1"/>
  </conditionalFormatting>
  <conditionalFormatting sqref="E3">
    <cfRule type="top10" priority="71" bottom="1" rank="1"/>
    <cfRule type="top10" dxfId="143" priority="72" rank="1"/>
  </conditionalFormatting>
  <conditionalFormatting sqref="F3">
    <cfRule type="top10" priority="69" bottom="1" rank="1"/>
    <cfRule type="top10" dxfId="142" priority="70" rank="1"/>
  </conditionalFormatting>
  <conditionalFormatting sqref="G3">
    <cfRule type="top10" priority="67" bottom="1" rank="1"/>
    <cfRule type="top10" dxfId="141" priority="68" rank="1"/>
  </conditionalFormatting>
  <conditionalFormatting sqref="H3">
    <cfRule type="top10" priority="65" bottom="1" rank="1"/>
    <cfRule type="top10" dxfId="140" priority="66" rank="1"/>
  </conditionalFormatting>
  <conditionalFormatting sqref="I3">
    <cfRule type="top10" priority="63" bottom="1" rank="1"/>
    <cfRule type="top10" dxfId="139" priority="64" rank="1"/>
  </conditionalFormatting>
  <conditionalFormatting sqref="J3">
    <cfRule type="top10" priority="61" bottom="1" rank="1"/>
    <cfRule type="top10" dxfId="138" priority="62" rank="1"/>
  </conditionalFormatting>
  <conditionalFormatting sqref="E4">
    <cfRule type="top10" priority="59" bottom="1" rank="1"/>
    <cfRule type="top10" dxfId="137" priority="60" rank="1"/>
  </conditionalFormatting>
  <conditionalFormatting sqref="F4">
    <cfRule type="top10" priority="57" bottom="1" rank="1"/>
    <cfRule type="top10" dxfId="136" priority="58" rank="1"/>
  </conditionalFormatting>
  <conditionalFormatting sqref="G4">
    <cfRule type="top10" priority="55" bottom="1" rank="1"/>
    <cfRule type="top10" dxfId="135" priority="56" rank="1"/>
  </conditionalFormatting>
  <conditionalFormatting sqref="H4">
    <cfRule type="top10" priority="53" bottom="1" rank="1"/>
    <cfRule type="top10" dxfId="134" priority="54" rank="1"/>
  </conditionalFormatting>
  <conditionalFormatting sqref="I4">
    <cfRule type="top10" priority="51" bottom="1" rank="1"/>
    <cfRule type="top10" dxfId="133" priority="52" rank="1"/>
  </conditionalFormatting>
  <conditionalFormatting sqref="J4">
    <cfRule type="top10" priority="49" bottom="1" rank="1"/>
    <cfRule type="top10" dxfId="132" priority="50" rank="1"/>
  </conditionalFormatting>
  <conditionalFormatting sqref="E5">
    <cfRule type="top10" priority="47" bottom="1" rank="1"/>
    <cfRule type="top10" dxfId="131" priority="48" rank="1"/>
  </conditionalFormatting>
  <conditionalFormatting sqref="F5">
    <cfRule type="top10" priority="45" bottom="1" rank="1"/>
    <cfRule type="top10" dxfId="130" priority="46" rank="1"/>
  </conditionalFormatting>
  <conditionalFormatting sqref="G5">
    <cfRule type="top10" priority="43" bottom="1" rank="1"/>
    <cfRule type="top10" dxfId="129" priority="44" rank="1"/>
  </conditionalFormatting>
  <conditionalFormatting sqref="H5">
    <cfRule type="top10" priority="41" bottom="1" rank="1"/>
    <cfRule type="top10" dxfId="128" priority="42" rank="1"/>
  </conditionalFormatting>
  <conditionalFormatting sqref="I5">
    <cfRule type="top10" priority="39" bottom="1" rank="1"/>
    <cfRule type="top10" dxfId="127" priority="40" rank="1"/>
  </conditionalFormatting>
  <conditionalFormatting sqref="J5">
    <cfRule type="top10" priority="37" bottom="1" rank="1"/>
    <cfRule type="top10" dxfId="126" priority="38" rank="1"/>
  </conditionalFormatting>
  <conditionalFormatting sqref="E6">
    <cfRule type="top10" priority="35" bottom="1" rank="1"/>
    <cfRule type="top10" dxfId="125" priority="36" rank="1"/>
  </conditionalFormatting>
  <conditionalFormatting sqref="F6">
    <cfRule type="top10" priority="33" bottom="1" rank="1"/>
    <cfRule type="top10" dxfId="124" priority="34" rank="1"/>
  </conditionalFormatting>
  <conditionalFormatting sqref="G6">
    <cfRule type="top10" priority="31" bottom="1" rank="1"/>
    <cfRule type="top10" dxfId="123" priority="32" rank="1"/>
  </conditionalFormatting>
  <conditionalFormatting sqref="H6">
    <cfRule type="top10" priority="29" bottom="1" rank="1"/>
    <cfRule type="top10" dxfId="122" priority="30" rank="1"/>
  </conditionalFormatting>
  <conditionalFormatting sqref="I6">
    <cfRule type="top10" priority="27" bottom="1" rank="1"/>
    <cfRule type="top10" dxfId="121" priority="28" rank="1"/>
  </conditionalFormatting>
  <conditionalFormatting sqref="J6">
    <cfRule type="top10" priority="25" bottom="1" rank="1"/>
    <cfRule type="top10" dxfId="120" priority="26" rank="1"/>
  </conditionalFormatting>
  <conditionalFormatting sqref="E7">
    <cfRule type="top10" priority="23" bottom="1" rank="1"/>
    <cfRule type="top10" dxfId="119" priority="24" rank="1"/>
  </conditionalFormatting>
  <conditionalFormatting sqref="F7">
    <cfRule type="top10" priority="21" bottom="1" rank="1"/>
    <cfRule type="top10" dxfId="118" priority="22" rank="1"/>
  </conditionalFormatting>
  <conditionalFormatting sqref="G7">
    <cfRule type="top10" priority="19" bottom="1" rank="1"/>
    <cfRule type="top10" dxfId="117" priority="20" rank="1"/>
  </conditionalFormatting>
  <conditionalFormatting sqref="H7">
    <cfRule type="top10" priority="17" bottom="1" rank="1"/>
    <cfRule type="top10" dxfId="116" priority="18" rank="1"/>
  </conditionalFormatting>
  <conditionalFormatting sqref="I7">
    <cfRule type="top10" priority="15" bottom="1" rank="1"/>
    <cfRule type="top10" dxfId="115" priority="16" rank="1"/>
  </conditionalFormatting>
  <conditionalFormatting sqref="J7">
    <cfRule type="top10" priority="13" bottom="1" rank="1"/>
    <cfRule type="top10" dxfId="114" priority="14" rank="1"/>
  </conditionalFormatting>
  <conditionalFormatting sqref="E8">
    <cfRule type="top10" priority="11" bottom="1" rank="1"/>
    <cfRule type="top10" dxfId="113" priority="12" rank="1"/>
  </conditionalFormatting>
  <conditionalFormatting sqref="F8">
    <cfRule type="top10" priority="9" bottom="1" rank="1"/>
    <cfRule type="top10" dxfId="112" priority="10" rank="1"/>
  </conditionalFormatting>
  <conditionalFormatting sqref="G8">
    <cfRule type="top10" priority="7" bottom="1" rank="1"/>
    <cfRule type="top10" dxfId="111" priority="8" rank="1"/>
  </conditionalFormatting>
  <conditionalFormatting sqref="H8">
    <cfRule type="top10" priority="5" bottom="1" rank="1"/>
    <cfRule type="top10" dxfId="110" priority="6" rank="1"/>
  </conditionalFormatting>
  <conditionalFormatting sqref="I8">
    <cfRule type="top10" priority="3" bottom="1" rank="1"/>
    <cfRule type="top10" dxfId="109" priority="4" rank="1"/>
  </conditionalFormatting>
  <conditionalFormatting sqref="J8">
    <cfRule type="top10" priority="1" bottom="1" rank="1"/>
    <cfRule type="top10" dxfId="10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93F3AE0-1C17-4DD4-ADD1-85BBDEAE76DE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21D082D9-E7D2-462A-A9CA-D43103FA90EF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B1C5194C-FA78-4E3B-A774-C6D9819AA3EE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0FB5D616-A8EB-4E0F-A826-D54A182F435B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8E50CAE2-E7C6-4D1C-B061-454EF6C846B5}">
          <x14:formula1>
            <xm:f>'C:\Users\abra2\AppData\Local\Packages\Microsoft.MicrosoftEdge_8wekyb3d8bbwe\TempState\Downloads\[ABRA Club Shoot 6162019 (2).xlsm]Data'!#REF!</xm:f>
          </x14:formula1>
          <xm:sqref>B5</xm:sqref>
        </x14:dataValidation>
        <x14:dataValidation type="list" allowBlank="1" showInputMessage="1" showErrorMessage="1" xr:uid="{85A742C6-66D1-4F5C-9547-4FD9C32A7ADA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774EE3AD-93F2-454D-8F5E-961C4E7B5BB7}">
          <x14:formula1>
            <xm:f>'C:\Users\abra2\AppData\Local\Packages\Microsoft.MicrosoftEdge_8wekyb3d8bbwe\TempState\Downloads\[ABRA GA State Tournament 9152019 (3).xlsm]Data'!#REF!</xm:f>
          </x14:formula1>
          <xm:sqref>B7</xm:sqref>
        </x14:dataValidation>
        <x14:dataValidation type="list" allowBlank="1" showInputMessage="1" showErrorMessage="1" xr:uid="{028C1DD7-B85D-4962-B723-D5F854413F8A}">
          <x14:formula1>
            <xm:f>'C:\Users\abra2\AppData\Local\Packages\Microsoft.MicrosoftEdge_8wekyb3d8bbwe\TempState\Downloads\[ABRA Club Shoot 10202019 (2).xlsm]Data'!#REF!</xm:f>
          </x14:formula1>
          <xm:sqref>B8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8E4F-9722-4728-B5BC-54F2AD6ABCB4}">
  <dimension ref="A1:O4"/>
  <sheetViews>
    <sheetView workbookViewId="0">
      <selection activeCell="C24" sqref="C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" x14ac:dyDescent="0.3">
      <c r="A2" s="29" t="s">
        <v>100</v>
      </c>
      <c r="B2" s="39" t="s">
        <v>118</v>
      </c>
      <c r="C2" s="31">
        <v>43720</v>
      </c>
      <c r="D2" s="32" t="s">
        <v>119</v>
      </c>
      <c r="E2" s="40">
        <v>173</v>
      </c>
      <c r="F2" s="40">
        <v>154</v>
      </c>
      <c r="G2" s="40">
        <v>177</v>
      </c>
      <c r="H2" s="40"/>
      <c r="I2" s="40"/>
      <c r="J2" s="40"/>
      <c r="K2" s="34">
        <f>COUNT(E2:J2)</f>
        <v>3</v>
      </c>
      <c r="L2" s="34">
        <f>SUM(E2:J2)</f>
        <v>504</v>
      </c>
      <c r="M2" s="35">
        <f>SUM(L2/K2)</f>
        <v>168</v>
      </c>
      <c r="N2" s="39">
        <v>5</v>
      </c>
      <c r="O2" s="36">
        <f>SUM(M2+N2)</f>
        <v>173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504</v>
      </c>
      <c r="M4" s="1">
        <f>SUM(L4/K4)</f>
        <v>168</v>
      </c>
      <c r="N4" s="3">
        <f>SUM(N2:N3)</f>
        <v>5</v>
      </c>
      <c r="O4" s="1">
        <f>SUM(M4+N4)</f>
        <v>173</v>
      </c>
    </row>
  </sheetData>
  <conditionalFormatting sqref="E1">
    <cfRule type="top10" priority="35" bottom="1" rank="1"/>
    <cfRule type="top10" dxfId="107" priority="36" rank="1"/>
  </conditionalFormatting>
  <conditionalFormatting sqref="F1">
    <cfRule type="top10" priority="33" bottom="1" rank="1"/>
    <cfRule type="top10" dxfId="106" priority="34" rank="1"/>
  </conditionalFormatting>
  <conditionalFormatting sqref="G1">
    <cfRule type="top10" priority="31" bottom="1" rank="1"/>
    <cfRule type="top10" dxfId="105" priority="32" rank="1"/>
  </conditionalFormatting>
  <conditionalFormatting sqref="H1">
    <cfRule type="top10" priority="29" bottom="1" rank="1"/>
    <cfRule type="top10" dxfId="104" priority="30" rank="1"/>
  </conditionalFormatting>
  <conditionalFormatting sqref="I1">
    <cfRule type="top10" priority="27" bottom="1" rank="1"/>
    <cfRule type="top10" dxfId="103" priority="28" rank="1"/>
  </conditionalFormatting>
  <conditionalFormatting sqref="J1">
    <cfRule type="top10" priority="25" bottom="1" rank="1"/>
    <cfRule type="top10" dxfId="102" priority="26" rank="1"/>
  </conditionalFormatting>
  <conditionalFormatting sqref="E3">
    <cfRule type="top10" priority="23" bottom="1" rank="1"/>
    <cfRule type="top10" dxfId="101" priority="24" rank="1"/>
  </conditionalFormatting>
  <conditionalFormatting sqref="F3">
    <cfRule type="top10" priority="21" bottom="1" rank="1"/>
    <cfRule type="top10" dxfId="100" priority="22" rank="1"/>
  </conditionalFormatting>
  <conditionalFormatting sqref="G3">
    <cfRule type="top10" priority="19" bottom="1" rank="1"/>
    <cfRule type="top10" dxfId="99" priority="20" rank="1"/>
  </conditionalFormatting>
  <conditionalFormatting sqref="H3">
    <cfRule type="top10" priority="17" bottom="1" rank="1"/>
    <cfRule type="top10" dxfId="98" priority="18" rank="1"/>
  </conditionalFormatting>
  <conditionalFormatting sqref="I3">
    <cfRule type="top10" priority="15" bottom="1" rank="1"/>
    <cfRule type="top10" dxfId="97" priority="16" rank="1"/>
  </conditionalFormatting>
  <conditionalFormatting sqref="J3">
    <cfRule type="top10" priority="13" bottom="1" rank="1"/>
    <cfRule type="top10" dxfId="96" priority="14" rank="1"/>
  </conditionalFormatting>
  <conditionalFormatting sqref="E2">
    <cfRule type="top10" dxfId="95" priority="1" rank="1"/>
  </conditionalFormatting>
  <conditionalFormatting sqref="F2">
    <cfRule type="top10" dxfId="94" priority="2" rank="1"/>
  </conditionalFormatting>
  <conditionalFormatting sqref="G2">
    <cfRule type="top10" dxfId="93" priority="3" rank="1"/>
  </conditionalFormatting>
  <conditionalFormatting sqref="H2">
    <cfRule type="top10" dxfId="92" priority="4" rank="1"/>
  </conditionalFormatting>
  <conditionalFormatting sqref="I2">
    <cfRule type="top10" dxfId="91" priority="5" rank="1"/>
  </conditionalFormatting>
  <conditionalFormatting sqref="J2">
    <cfRule type="top10" dxfId="9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4331D4-E89C-4EBE-877B-36A3FE1DEC9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0675270-055B-43D9-A291-98C4C293670C}">
          <x14:formula1>
            <xm:f>'C:\Users\abra2\Desktop\ABRA Files and More\AUTO BENCH REST ASSOCIATION FILE\ABRA 2019\Kentucky\[ABRA KENTUCKY SCORING PROGRAM 2019.xlsm]DATA SHEET'!#REF!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B455-7BA0-401E-BB26-31B525F8916F}">
  <dimension ref="A1:O6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" x14ac:dyDescent="0.3">
      <c r="A2" s="29" t="s">
        <v>100</v>
      </c>
      <c r="B2" s="30" t="s">
        <v>78</v>
      </c>
      <c r="C2" s="31">
        <v>43666</v>
      </c>
      <c r="D2" s="38" t="s">
        <v>74</v>
      </c>
      <c r="E2" s="48">
        <v>156</v>
      </c>
      <c r="F2" s="33">
        <v>163</v>
      </c>
      <c r="G2" s="33">
        <v>177</v>
      </c>
      <c r="H2" s="33"/>
      <c r="I2" s="33"/>
      <c r="J2" s="33"/>
      <c r="K2" s="34">
        <f>COUNT(E2:J2)</f>
        <v>3</v>
      </c>
      <c r="L2" s="34">
        <f>SUM(E2:J2)</f>
        <v>496</v>
      </c>
      <c r="M2" s="35">
        <f>SUM(L2/K2)</f>
        <v>165.33333333333334</v>
      </c>
      <c r="N2" s="30">
        <v>3</v>
      </c>
      <c r="O2" s="36">
        <f>SUM(M2+N2)</f>
        <v>168.33333333333334</v>
      </c>
    </row>
    <row r="3" spans="1:15" ht="15.75" x14ac:dyDescent="0.3">
      <c r="A3" s="86" t="s">
        <v>110</v>
      </c>
      <c r="B3" s="97" t="s">
        <v>77</v>
      </c>
      <c r="C3" s="88">
        <v>43757</v>
      </c>
      <c r="D3" s="98" t="s">
        <v>149</v>
      </c>
      <c r="E3" s="99">
        <v>173</v>
      </c>
      <c r="F3" s="99">
        <v>180</v>
      </c>
      <c r="G3" s="99">
        <v>180</v>
      </c>
      <c r="H3" s="99"/>
      <c r="I3" s="99"/>
      <c r="J3" s="99"/>
      <c r="K3" s="92">
        <f>COUNT(E3:J3)</f>
        <v>3</v>
      </c>
      <c r="L3" s="92">
        <f>SUM(E3:J3)</f>
        <v>533</v>
      </c>
      <c r="M3" s="93">
        <f>SUM(L3/K3)</f>
        <v>177.66666666666666</v>
      </c>
      <c r="N3" s="97">
        <v>3</v>
      </c>
      <c r="O3" s="94">
        <f>SUM(M3+N3)</f>
        <v>180.66666666666666</v>
      </c>
    </row>
    <row r="4" spans="1:15" ht="15.75" x14ac:dyDescent="0.3">
      <c r="A4" s="86" t="s">
        <v>110</v>
      </c>
      <c r="B4" s="97" t="s">
        <v>77</v>
      </c>
      <c r="C4" s="88">
        <v>43785</v>
      </c>
      <c r="D4" s="98" t="s">
        <v>149</v>
      </c>
      <c r="E4" s="99">
        <v>164</v>
      </c>
      <c r="F4" s="99">
        <v>180</v>
      </c>
      <c r="G4" s="99">
        <v>171</v>
      </c>
      <c r="H4" s="99">
        <v>179</v>
      </c>
      <c r="I4" s="99"/>
      <c r="J4" s="99"/>
      <c r="K4" s="92">
        <f>COUNT(E4:J4)</f>
        <v>4</v>
      </c>
      <c r="L4" s="92">
        <f>SUM(E4:J4)</f>
        <v>694</v>
      </c>
      <c r="M4" s="93">
        <f>SUM(L4/K4)</f>
        <v>173.5</v>
      </c>
      <c r="N4" s="97">
        <v>6</v>
      </c>
      <c r="O4" s="94">
        <f>SUM(M4+N4)</f>
        <v>179.5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10</v>
      </c>
      <c r="L6" s="3">
        <f>SUM(L2:L5)</f>
        <v>1723</v>
      </c>
      <c r="M6" s="1">
        <f>SUM(L6/K6)</f>
        <v>172.3</v>
      </c>
      <c r="N6" s="3">
        <f>SUM(N2:N5)</f>
        <v>12</v>
      </c>
      <c r="O6" s="1">
        <f>SUM(M6+N6)</f>
        <v>184.3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59" bottom="1" rank="1"/>
    <cfRule type="top10" dxfId="89" priority="60" rank="1"/>
  </conditionalFormatting>
  <conditionalFormatting sqref="F1">
    <cfRule type="top10" priority="57" bottom="1" rank="1"/>
    <cfRule type="top10" dxfId="88" priority="58" rank="1"/>
  </conditionalFormatting>
  <conditionalFormatting sqref="G1">
    <cfRule type="top10" priority="55" bottom="1" rank="1"/>
    <cfRule type="top10" dxfId="87" priority="56" rank="1"/>
  </conditionalFormatting>
  <conditionalFormatting sqref="H1">
    <cfRule type="top10" priority="53" bottom="1" rank="1"/>
    <cfRule type="top10" dxfId="86" priority="54" rank="1"/>
  </conditionalFormatting>
  <conditionalFormatting sqref="I1">
    <cfRule type="top10" priority="51" bottom="1" rank="1"/>
    <cfRule type="top10" dxfId="85" priority="52" rank="1"/>
  </conditionalFormatting>
  <conditionalFormatting sqref="J1">
    <cfRule type="top10" priority="49" bottom="1" rank="1"/>
    <cfRule type="top10" dxfId="84" priority="50" rank="1"/>
  </conditionalFormatting>
  <conditionalFormatting sqref="E5">
    <cfRule type="top10" priority="29" bottom="1" rank="1"/>
    <cfRule type="top10" dxfId="83" priority="30" rank="1"/>
  </conditionalFormatting>
  <conditionalFormatting sqref="F5">
    <cfRule type="top10" priority="27" bottom="1" rank="1"/>
    <cfRule type="top10" dxfId="82" priority="28" rank="1"/>
  </conditionalFormatting>
  <conditionalFormatting sqref="G5">
    <cfRule type="top10" priority="25" bottom="1" rank="1"/>
    <cfRule type="top10" dxfId="81" priority="26" rank="1"/>
  </conditionalFormatting>
  <conditionalFormatting sqref="H5">
    <cfRule type="top10" priority="23" bottom="1" rank="1"/>
    <cfRule type="top10" dxfId="80" priority="24" rank="1"/>
  </conditionalFormatting>
  <conditionalFormatting sqref="I5">
    <cfRule type="top10" priority="21" bottom="1" rank="1"/>
    <cfRule type="top10" dxfId="79" priority="22" rank="1"/>
  </conditionalFormatting>
  <conditionalFormatting sqref="J5">
    <cfRule type="top10" priority="19" bottom="1" rank="1"/>
    <cfRule type="top10" dxfId="78" priority="20" rank="1"/>
  </conditionalFormatting>
  <conditionalFormatting sqref="E2">
    <cfRule type="top10" dxfId="77" priority="15" rank="1"/>
  </conditionalFormatting>
  <conditionalFormatting sqref="F2">
    <cfRule type="top10" dxfId="76" priority="14" rank="1"/>
  </conditionalFormatting>
  <conditionalFormatting sqref="G2">
    <cfRule type="top10" dxfId="75" priority="13" rank="1"/>
  </conditionalFormatting>
  <conditionalFormatting sqref="H2">
    <cfRule type="top10" dxfId="74" priority="16" rank="1"/>
  </conditionalFormatting>
  <conditionalFormatting sqref="I2">
    <cfRule type="top10" dxfId="73" priority="17" rank="1"/>
  </conditionalFormatting>
  <conditionalFormatting sqref="J2">
    <cfRule type="top10" dxfId="72" priority="18" rank="1"/>
  </conditionalFormatting>
  <conditionalFormatting sqref="E3">
    <cfRule type="top10" dxfId="71" priority="7" rank="1"/>
  </conditionalFormatting>
  <conditionalFormatting sqref="F3">
    <cfRule type="top10" dxfId="70" priority="8" rank="1"/>
  </conditionalFormatting>
  <conditionalFormatting sqref="G3">
    <cfRule type="top10" dxfId="69" priority="9" rank="1"/>
  </conditionalFormatting>
  <conditionalFormatting sqref="H3">
    <cfRule type="top10" dxfId="68" priority="10" rank="1"/>
  </conditionalFormatting>
  <conditionalFormatting sqref="I3">
    <cfRule type="top10" dxfId="67" priority="11" rank="1"/>
  </conditionalFormatting>
  <conditionalFormatting sqref="J3">
    <cfRule type="top10" dxfId="66" priority="12" rank="1"/>
  </conditionalFormatting>
  <conditionalFormatting sqref="E4">
    <cfRule type="top10" dxfId="65" priority="1" rank="1"/>
  </conditionalFormatting>
  <conditionalFormatting sqref="F4">
    <cfRule type="top10" dxfId="64" priority="2" rank="1"/>
  </conditionalFormatting>
  <conditionalFormatting sqref="G4">
    <cfRule type="top10" dxfId="63" priority="3" rank="1"/>
  </conditionalFormatting>
  <conditionalFormatting sqref="H4">
    <cfRule type="top10" dxfId="62" priority="4" rank="1"/>
  </conditionalFormatting>
  <conditionalFormatting sqref="I4">
    <cfRule type="top10" dxfId="61" priority="5" rank="1"/>
  </conditionalFormatting>
  <conditionalFormatting sqref="J4">
    <cfRule type="top10" dxfId="60" priority="6" rank="1"/>
  </conditionalFormatting>
  <dataValidations count="1">
    <dataValidation type="list" allowBlank="1" showInputMessage="1" showErrorMessage="1" sqref="B2" xr:uid="{82655003-5310-4249-BFF0-626521C4AF97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C42DD5-14B0-4D9E-B546-8242AEB8AA0C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66B4A29-147E-4969-BE4E-B67293E7CC53}">
          <x14:formula1>
            <xm:f>'C:\Users\abra2\Desktop\ABRA Files and More\AUTO BENCH REST ASSOCIATION FILE\ABRA 2019\Texas\[ABRA EDINBURG TEXAS.xlsx]DATA SHEET'!#REF!</xm:f>
          </x14:formula1>
          <xm:sqref>B3:B4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A6E2-FF43-4BB8-9432-EA5B67B31C98}">
  <sheetPr codeName="Sheet11"/>
  <dimension ref="A1:O6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2" t="s">
        <v>22</v>
      </c>
      <c r="B2" s="22" t="s">
        <v>27</v>
      </c>
      <c r="C2" s="23">
        <v>43520</v>
      </c>
      <c r="D2" s="24" t="s">
        <v>28</v>
      </c>
      <c r="E2" s="22">
        <v>178</v>
      </c>
      <c r="F2" s="22">
        <v>178</v>
      </c>
      <c r="G2" s="22">
        <v>185</v>
      </c>
      <c r="H2" s="25">
        <v>183</v>
      </c>
      <c r="I2" s="25"/>
      <c r="J2" s="20"/>
      <c r="K2" s="25">
        <v>4</v>
      </c>
      <c r="L2" s="25">
        <v>724</v>
      </c>
      <c r="M2" s="26">
        <v>181</v>
      </c>
      <c r="N2" s="25">
        <v>5</v>
      </c>
      <c r="O2" s="26">
        <v>186</v>
      </c>
    </row>
    <row r="3" spans="1:15" ht="15.75" x14ac:dyDescent="0.3">
      <c r="A3" s="22" t="s">
        <v>22</v>
      </c>
      <c r="B3" s="22" t="s">
        <v>27</v>
      </c>
      <c r="C3" s="23">
        <v>43555</v>
      </c>
      <c r="D3" s="24" t="s">
        <v>28</v>
      </c>
      <c r="E3" s="22">
        <v>188</v>
      </c>
      <c r="F3" s="22">
        <v>190</v>
      </c>
      <c r="G3" s="22">
        <v>186</v>
      </c>
      <c r="H3" s="25">
        <v>183</v>
      </c>
      <c r="I3" s="25"/>
      <c r="J3" s="20"/>
      <c r="K3" s="25">
        <v>4</v>
      </c>
      <c r="L3" s="25">
        <v>747</v>
      </c>
      <c r="M3" s="26">
        <v>186.75</v>
      </c>
      <c r="N3" s="25">
        <v>5</v>
      </c>
      <c r="O3" s="26">
        <v>191.75</v>
      </c>
    </row>
    <row r="4" spans="1:15" ht="15.75" x14ac:dyDescent="0.3">
      <c r="A4" s="22" t="s">
        <v>22</v>
      </c>
      <c r="B4" s="22" t="s">
        <v>27</v>
      </c>
      <c r="C4" s="23">
        <v>43611</v>
      </c>
      <c r="D4" s="24" t="s">
        <v>28</v>
      </c>
      <c r="E4" s="22">
        <v>192</v>
      </c>
      <c r="F4" s="22">
        <v>182</v>
      </c>
      <c r="G4" s="22">
        <v>191</v>
      </c>
      <c r="H4" s="25">
        <v>186</v>
      </c>
      <c r="I4" s="25"/>
      <c r="J4" s="20"/>
      <c r="K4" s="25">
        <v>4</v>
      </c>
      <c r="L4" s="25">
        <v>751</v>
      </c>
      <c r="M4" s="26">
        <v>187.75</v>
      </c>
      <c r="N4" s="25">
        <v>5</v>
      </c>
      <c r="O4" s="26">
        <v>192.75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2222</v>
      </c>
      <c r="M6" s="1">
        <f>SUM(L6/K6)</f>
        <v>185.16666666666666</v>
      </c>
      <c r="N6" s="3">
        <f>SUM(N2:N5)</f>
        <v>15</v>
      </c>
      <c r="O6" s="1">
        <f>SUM(M6+N6)</f>
        <v>200.16666666666666</v>
      </c>
    </row>
  </sheetData>
  <conditionalFormatting sqref="E1">
    <cfRule type="top10" priority="83" bottom="1" rank="1"/>
    <cfRule type="top10" dxfId="59" priority="84" rank="1"/>
  </conditionalFormatting>
  <conditionalFormatting sqref="F1">
    <cfRule type="top10" priority="81" bottom="1" rank="1"/>
    <cfRule type="top10" dxfId="58" priority="82" rank="1"/>
  </conditionalFormatting>
  <conditionalFormatting sqref="G1">
    <cfRule type="top10" priority="79" bottom="1" rank="1"/>
    <cfRule type="top10" dxfId="57" priority="80" rank="1"/>
  </conditionalFormatting>
  <conditionalFormatting sqref="H1">
    <cfRule type="top10" priority="77" bottom="1" rank="1"/>
    <cfRule type="top10" dxfId="56" priority="78" rank="1"/>
  </conditionalFormatting>
  <conditionalFormatting sqref="I1">
    <cfRule type="top10" priority="75" bottom="1" rank="1"/>
    <cfRule type="top10" dxfId="55" priority="76" rank="1"/>
  </conditionalFormatting>
  <conditionalFormatting sqref="J1">
    <cfRule type="top10" priority="73" bottom="1" rank="1"/>
    <cfRule type="top10" dxfId="54" priority="74" rank="1"/>
  </conditionalFormatting>
  <conditionalFormatting sqref="E5">
    <cfRule type="top10" priority="71" bottom="1" rank="1"/>
    <cfRule type="top10" dxfId="53" priority="72" rank="1"/>
  </conditionalFormatting>
  <conditionalFormatting sqref="F5">
    <cfRule type="top10" priority="69" bottom="1" rank="1"/>
    <cfRule type="top10" dxfId="52" priority="70" rank="1"/>
  </conditionalFormatting>
  <conditionalFormatting sqref="G5">
    <cfRule type="top10" priority="67" bottom="1" rank="1"/>
    <cfRule type="top10" dxfId="51" priority="68" rank="1"/>
  </conditionalFormatting>
  <conditionalFormatting sqref="H5">
    <cfRule type="top10" priority="65" bottom="1" rank="1"/>
    <cfRule type="top10" dxfId="50" priority="66" rank="1"/>
  </conditionalFormatting>
  <conditionalFormatting sqref="I5">
    <cfRule type="top10" priority="63" bottom="1" rank="1"/>
    <cfRule type="top10" dxfId="49" priority="64" rank="1"/>
  </conditionalFormatting>
  <conditionalFormatting sqref="J5">
    <cfRule type="top10" priority="61" bottom="1" rank="1"/>
    <cfRule type="top10" dxfId="48" priority="62" rank="1"/>
  </conditionalFormatting>
  <conditionalFormatting sqref="E2">
    <cfRule type="top10" priority="35" bottom="1" rank="1"/>
    <cfRule type="top10" dxfId="47" priority="36" rank="1"/>
  </conditionalFormatting>
  <conditionalFormatting sqref="F2">
    <cfRule type="top10" priority="33" bottom="1" rank="1"/>
    <cfRule type="top10" dxfId="46" priority="34" rank="1"/>
  </conditionalFormatting>
  <conditionalFormatting sqref="G2">
    <cfRule type="top10" priority="31" bottom="1" rank="1"/>
    <cfRule type="top10" dxfId="45" priority="32" rank="1"/>
  </conditionalFormatting>
  <conditionalFormatting sqref="H2">
    <cfRule type="top10" priority="29" bottom="1" rank="1"/>
    <cfRule type="top10" dxfId="44" priority="30" rank="1"/>
  </conditionalFormatting>
  <conditionalFormatting sqref="I2">
    <cfRule type="top10" priority="27" bottom="1" rank="1"/>
    <cfRule type="top10" dxfId="43" priority="28" rank="1"/>
  </conditionalFormatting>
  <conditionalFormatting sqref="J2">
    <cfRule type="top10" priority="25" bottom="1" rank="1"/>
    <cfRule type="top10" dxfId="42" priority="26" rank="1"/>
  </conditionalFormatting>
  <conditionalFormatting sqref="E3">
    <cfRule type="top10" priority="23" bottom="1" rank="1"/>
    <cfRule type="top10" dxfId="41" priority="24" rank="1"/>
  </conditionalFormatting>
  <conditionalFormatting sqref="F3">
    <cfRule type="top10" priority="21" bottom="1" rank="1"/>
    <cfRule type="top10" dxfId="40" priority="22" rank="1"/>
  </conditionalFormatting>
  <conditionalFormatting sqref="G3">
    <cfRule type="top10" priority="19" bottom="1" rank="1"/>
    <cfRule type="top10" dxfId="39" priority="20" rank="1"/>
  </conditionalFormatting>
  <conditionalFormatting sqref="H3">
    <cfRule type="top10" priority="17" bottom="1" rank="1"/>
    <cfRule type="top10" dxfId="38" priority="18" rank="1"/>
  </conditionalFormatting>
  <conditionalFormatting sqref="I3">
    <cfRule type="top10" priority="15" bottom="1" rank="1"/>
    <cfRule type="top10" dxfId="37" priority="16" rank="1"/>
  </conditionalFormatting>
  <conditionalFormatting sqref="J3">
    <cfRule type="top10" priority="13" bottom="1" rank="1"/>
    <cfRule type="top10" dxfId="36" priority="14" rank="1"/>
  </conditionalFormatting>
  <conditionalFormatting sqref="E4">
    <cfRule type="top10" priority="11" bottom="1" rank="1"/>
    <cfRule type="top10" dxfId="35" priority="12" rank="1"/>
  </conditionalFormatting>
  <conditionalFormatting sqref="F4">
    <cfRule type="top10" priority="9" bottom="1" rank="1"/>
    <cfRule type="top10" dxfId="34" priority="10" rank="1"/>
  </conditionalFormatting>
  <conditionalFormatting sqref="G4">
    <cfRule type="top10" priority="7" bottom="1" rank="1"/>
    <cfRule type="top10" dxfId="33" priority="8" rank="1"/>
  </conditionalFormatting>
  <conditionalFormatting sqref="H4">
    <cfRule type="top10" priority="5" bottom="1" rank="1"/>
    <cfRule type="top10" dxfId="32" priority="6" rank="1"/>
  </conditionalFormatting>
  <conditionalFormatting sqref="I4">
    <cfRule type="top10" priority="3" bottom="1" rank="1"/>
    <cfRule type="top10" dxfId="31" priority="4" rank="1"/>
  </conditionalFormatting>
  <conditionalFormatting sqref="J4">
    <cfRule type="top10" priority="1" bottom="1" rank="1"/>
    <cfRule type="top10" dxfId="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A4C209-2A20-4629-B235-4CCD9D8E4015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443E4974-8FE7-4C1F-A7EF-0B106107AAFF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C89E-81B9-4310-997E-C103B5BF6EDD}">
  <dimension ref="A1:O6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30" x14ac:dyDescent="0.3">
      <c r="A2" s="29" t="s">
        <v>100</v>
      </c>
      <c r="B2" s="30" t="s">
        <v>80</v>
      </c>
      <c r="C2" s="31">
        <v>43666</v>
      </c>
      <c r="D2" s="38" t="s">
        <v>74</v>
      </c>
      <c r="E2" s="33">
        <v>161</v>
      </c>
      <c r="F2" s="33">
        <v>158</v>
      </c>
      <c r="G2" s="33">
        <v>147</v>
      </c>
      <c r="H2" s="33"/>
      <c r="I2" s="33"/>
      <c r="J2" s="33"/>
      <c r="K2" s="34">
        <f t="shared" ref="K2" si="0">COUNT(E2:J2)</f>
        <v>3</v>
      </c>
      <c r="L2" s="34">
        <f t="shared" ref="L2" si="1">SUM(E2:J2)</f>
        <v>466</v>
      </c>
      <c r="M2" s="35">
        <f t="shared" ref="M2" si="2">SUM(L2/K2)</f>
        <v>155.33333333333334</v>
      </c>
      <c r="N2" s="30">
        <v>2</v>
      </c>
      <c r="O2" s="36">
        <f t="shared" ref="O2" si="3">SUM(M2+N2)</f>
        <v>157.33333333333334</v>
      </c>
    </row>
    <row r="3" spans="1:15" ht="15.75" x14ac:dyDescent="0.3">
      <c r="A3" s="29" t="s">
        <v>110</v>
      </c>
      <c r="B3" s="30" t="s">
        <v>80</v>
      </c>
      <c r="C3" s="31">
        <v>43729</v>
      </c>
      <c r="D3" s="38" t="s">
        <v>130</v>
      </c>
      <c r="E3" s="110">
        <v>173</v>
      </c>
      <c r="F3" s="111">
        <v>169</v>
      </c>
      <c r="G3" s="111">
        <v>165</v>
      </c>
      <c r="H3" s="33"/>
      <c r="I3" s="33"/>
      <c r="J3" s="33"/>
      <c r="K3" s="34">
        <f>COUNT(E3:J3)</f>
        <v>3</v>
      </c>
      <c r="L3" s="34">
        <f>SUM(E3:J3)</f>
        <v>507</v>
      </c>
      <c r="M3" s="35">
        <f>SUM(L3/K3)</f>
        <v>169</v>
      </c>
      <c r="N3" s="30">
        <v>4</v>
      </c>
      <c r="O3" s="36">
        <f>SUM(M3+N3)</f>
        <v>173</v>
      </c>
    </row>
    <row r="4" spans="1:15" ht="15.75" x14ac:dyDescent="0.3">
      <c r="A4" s="86" t="s">
        <v>110</v>
      </c>
      <c r="B4" s="97" t="s">
        <v>80</v>
      </c>
      <c r="C4" s="88">
        <v>43785</v>
      </c>
      <c r="D4" s="98" t="s">
        <v>149</v>
      </c>
      <c r="E4" s="99">
        <v>180</v>
      </c>
      <c r="F4" s="99">
        <v>183</v>
      </c>
      <c r="G4" s="99">
        <v>183</v>
      </c>
      <c r="H4" s="99">
        <v>173</v>
      </c>
      <c r="I4" s="99"/>
      <c r="J4" s="99"/>
      <c r="K4" s="92">
        <f>COUNT(E4:J4)</f>
        <v>4</v>
      </c>
      <c r="L4" s="92">
        <f>SUM(E4:J4)</f>
        <v>719</v>
      </c>
      <c r="M4" s="93">
        <f>SUM(L4/K4)</f>
        <v>179.75</v>
      </c>
      <c r="N4" s="97">
        <v>10</v>
      </c>
      <c r="O4" s="94">
        <f>SUM(M4+N4)</f>
        <v>189.75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10</v>
      </c>
      <c r="L6" s="3">
        <f>SUM(L2:L5)</f>
        <v>1692</v>
      </c>
      <c r="M6" s="1">
        <f>SUM(L6/K6)</f>
        <v>169.2</v>
      </c>
      <c r="N6" s="3">
        <f>SUM(N2:N5)</f>
        <v>16</v>
      </c>
      <c r="O6" s="1">
        <f>SUM(M6+N6)</f>
        <v>185.2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47" bottom="1" rank="1"/>
    <cfRule type="top10" dxfId="29" priority="48" rank="1"/>
  </conditionalFormatting>
  <conditionalFormatting sqref="F1">
    <cfRule type="top10" priority="45" bottom="1" rank="1"/>
    <cfRule type="top10" dxfId="28" priority="46" rank="1"/>
  </conditionalFormatting>
  <conditionalFormatting sqref="G1">
    <cfRule type="top10" priority="43" bottom="1" rank="1"/>
    <cfRule type="top10" dxfId="27" priority="44" rank="1"/>
  </conditionalFormatting>
  <conditionalFormatting sqref="H1">
    <cfRule type="top10" priority="41" bottom="1" rank="1"/>
    <cfRule type="top10" dxfId="26" priority="42" rank="1"/>
  </conditionalFormatting>
  <conditionalFormatting sqref="I1">
    <cfRule type="top10" priority="39" bottom="1" rank="1"/>
    <cfRule type="top10" dxfId="25" priority="40" rank="1"/>
  </conditionalFormatting>
  <conditionalFormatting sqref="J1">
    <cfRule type="top10" priority="37" bottom="1" rank="1"/>
    <cfRule type="top10" dxfId="24" priority="38" rank="1"/>
  </conditionalFormatting>
  <conditionalFormatting sqref="E5">
    <cfRule type="top10" priority="35" bottom="1" rank="1"/>
    <cfRule type="top10" dxfId="23" priority="36" rank="1"/>
  </conditionalFormatting>
  <conditionalFormatting sqref="F5">
    <cfRule type="top10" priority="33" bottom="1" rank="1"/>
    <cfRule type="top10" dxfId="22" priority="34" rank="1"/>
  </conditionalFormatting>
  <conditionalFormatting sqref="G5">
    <cfRule type="top10" priority="31" bottom="1" rank="1"/>
    <cfRule type="top10" dxfId="21" priority="32" rank="1"/>
  </conditionalFormatting>
  <conditionalFormatting sqref="H5">
    <cfRule type="top10" priority="29" bottom="1" rank="1"/>
    <cfRule type="top10" dxfId="20" priority="30" rank="1"/>
  </conditionalFormatting>
  <conditionalFormatting sqref="I5">
    <cfRule type="top10" priority="27" bottom="1" rank="1"/>
    <cfRule type="top10" dxfId="19" priority="28" rank="1"/>
  </conditionalFormatting>
  <conditionalFormatting sqref="J5">
    <cfRule type="top10" priority="25" bottom="1" rank="1"/>
    <cfRule type="top10" dxfId="18" priority="26" rank="1"/>
  </conditionalFormatting>
  <conditionalFormatting sqref="E2">
    <cfRule type="top10" dxfId="17" priority="15" rank="1"/>
  </conditionalFormatting>
  <conditionalFormatting sqref="F2">
    <cfRule type="top10" dxfId="16" priority="14" rank="1"/>
  </conditionalFormatting>
  <conditionalFormatting sqref="G2">
    <cfRule type="top10" dxfId="15" priority="13" rank="1"/>
  </conditionalFormatting>
  <conditionalFormatting sqref="H2">
    <cfRule type="top10" dxfId="14" priority="16" rank="1"/>
  </conditionalFormatting>
  <conditionalFormatting sqref="I2">
    <cfRule type="top10" dxfId="13" priority="17" rank="1"/>
  </conditionalFormatting>
  <conditionalFormatting sqref="J2">
    <cfRule type="top10" dxfId="12" priority="18" rank="1"/>
  </conditionalFormatting>
  <conditionalFormatting sqref="E3">
    <cfRule type="top10" dxfId="11" priority="7" rank="1"/>
  </conditionalFormatting>
  <conditionalFormatting sqref="F3">
    <cfRule type="top10" dxfId="10" priority="8" rank="1"/>
  </conditionalFormatting>
  <conditionalFormatting sqref="G3">
    <cfRule type="top10" dxfId="9" priority="9" rank="1"/>
  </conditionalFormatting>
  <conditionalFormatting sqref="H3">
    <cfRule type="top10" dxfId="8" priority="10" rank="1"/>
  </conditionalFormatting>
  <conditionalFormatting sqref="I3">
    <cfRule type="top10" dxfId="7" priority="11" rank="1"/>
  </conditionalFormatting>
  <conditionalFormatting sqref="J3">
    <cfRule type="top10" dxfId="6" priority="12" rank="1"/>
  </conditionalFormatting>
  <conditionalFormatting sqref="E4">
    <cfRule type="top10" dxfId="5" priority="1" rank="1"/>
  </conditionalFormatting>
  <conditionalFormatting sqref="F4">
    <cfRule type="top10" dxfId="4" priority="2" rank="1"/>
  </conditionalFormatting>
  <conditionalFormatting sqref="G4">
    <cfRule type="top10" dxfId="3" priority="3" rank="1"/>
  </conditionalFormatting>
  <conditionalFormatting sqref="H4">
    <cfRule type="top10" dxfId="2" priority="4" rank="1"/>
  </conditionalFormatting>
  <conditionalFormatting sqref="I4">
    <cfRule type="top10" dxfId="1" priority="5" rank="1"/>
  </conditionalFormatting>
  <conditionalFormatting sqref="J4">
    <cfRule type="top10" dxfId="0" priority="6" rank="1"/>
  </conditionalFormatting>
  <dataValidations count="1">
    <dataValidation type="list" allowBlank="1" showInputMessage="1" showErrorMessage="1" sqref="B2" xr:uid="{851245EA-42AE-4BB4-A455-F134EB8A73C0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09DF54-07BC-427D-9ADA-4C3DFEA5FFE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566B5D3-3113-4A40-B13D-347E2A8BB89A}">
          <x14:formula1>
            <xm:f>'[ABRA EDINBURG TEXAS MATCH 9-21-19 (1).xlsx]DATA SHEET'!#REF!</xm:f>
          </x14:formula1>
          <xm:sqref>B3</xm:sqref>
        </x14:dataValidation>
        <x14:dataValidation type="list" allowBlank="1" showInputMessage="1" showErrorMessage="1" xr:uid="{2904766E-DF9A-43D8-A0D3-513D3B936220}">
          <x14:formula1>
            <xm:f>'C:\Users\abra2\Desktop\ABRA Files and More\AUTO BENCH REST ASSOCIATION FILE\ABRA 2019\Texas\[ABRA EDINBURG TEXAS.xlsx]DATA SHEET'!#REF!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8E6B-B5DB-4F3C-AB8F-FE74D5B0C233}">
  <dimension ref="A1:O4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12" t="s">
        <v>22</v>
      </c>
      <c r="B2" s="12" t="s">
        <v>153</v>
      </c>
      <c r="C2" s="13">
        <v>43785</v>
      </c>
      <c r="D2" s="14" t="s">
        <v>55</v>
      </c>
      <c r="E2" s="12">
        <v>174</v>
      </c>
      <c r="F2" s="12">
        <v>165</v>
      </c>
      <c r="G2" s="12">
        <v>168</v>
      </c>
      <c r="H2" s="15"/>
      <c r="I2" s="15"/>
      <c r="J2" s="15"/>
      <c r="K2" s="15">
        <v>3</v>
      </c>
      <c r="L2" s="15">
        <v>507</v>
      </c>
      <c r="M2" s="16">
        <v>169</v>
      </c>
      <c r="N2" s="15">
        <v>4</v>
      </c>
      <c r="O2" s="16">
        <v>173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507</v>
      </c>
      <c r="M4" s="1">
        <f>SUM(L4/K4)</f>
        <v>169</v>
      </c>
      <c r="N4" s="3">
        <f>SUM(N2:N3)</f>
        <v>4</v>
      </c>
      <c r="O4" s="1">
        <f>SUM(M4+N4)</f>
        <v>173</v>
      </c>
    </row>
  </sheetData>
  <conditionalFormatting sqref="E1">
    <cfRule type="top10" priority="47" bottom="1" rank="1"/>
    <cfRule type="top10" dxfId="1415" priority="48" rank="1"/>
  </conditionalFormatting>
  <conditionalFormatting sqref="F1">
    <cfRule type="top10" priority="45" bottom="1" rank="1"/>
    <cfRule type="top10" dxfId="1414" priority="46" rank="1"/>
  </conditionalFormatting>
  <conditionalFormatting sqref="G1">
    <cfRule type="top10" priority="43" bottom="1" rank="1"/>
    <cfRule type="top10" dxfId="1413" priority="44" rank="1"/>
  </conditionalFormatting>
  <conditionalFormatting sqref="H1">
    <cfRule type="top10" priority="41" bottom="1" rank="1"/>
    <cfRule type="top10" dxfId="1412" priority="42" rank="1"/>
  </conditionalFormatting>
  <conditionalFormatting sqref="I1">
    <cfRule type="top10" priority="39" bottom="1" rank="1"/>
    <cfRule type="top10" dxfId="1411" priority="40" rank="1"/>
  </conditionalFormatting>
  <conditionalFormatting sqref="J1">
    <cfRule type="top10" priority="37" bottom="1" rank="1"/>
    <cfRule type="top10" dxfId="1410" priority="38" rank="1"/>
  </conditionalFormatting>
  <conditionalFormatting sqref="E3">
    <cfRule type="top10" priority="35" bottom="1" rank="1"/>
    <cfRule type="top10" dxfId="1409" priority="36" rank="1"/>
  </conditionalFormatting>
  <conditionalFormatting sqref="F3">
    <cfRule type="top10" priority="33" bottom="1" rank="1"/>
    <cfRule type="top10" dxfId="1408" priority="34" rank="1"/>
  </conditionalFormatting>
  <conditionalFormatting sqref="G3">
    <cfRule type="top10" priority="31" bottom="1" rank="1"/>
    <cfRule type="top10" dxfId="1407" priority="32" rank="1"/>
  </conditionalFormatting>
  <conditionalFormatting sqref="H3">
    <cfRule type="top10" priority="29" bottom="1" rank="1"/>
    <cfRule type="top10" dxfId="1406" priority="30" rank="1"/>
  </conditionalFormatting>
  <conditionalFormatting sqref="I3">
    <cfRule type="top10" priority="27" bottom="1" rank="1"/>
    <cfRule type="top10" dxfId="1405" priority="28" rank="1"/>
  </conditionalFormatting>
  <conditionalFormatting sqref="J3">
    <cfRule type="top10" priority="25" bottom="1" rank="1"/>
    <cfRule type="top10" dxfId="1404" priority="26" rank="1"/>
  </conditionalFormatting>
  <conditionalFormatting sqref="E2">
    <cfRule type="top10" priority="11" bottom="1" rank="1"/>
    <cfRule type="top10" dxfId="1403" priority="12" rank="1"/>
  </conditionalFormatting>
  <conditionalFormatting sqref="F2">
    <cfRule type="top10" priority="9" bottom="1" rank="1"/>
    <cfRule type="top10" dxfId="1402" priority="10" rank="1"/>
  </conditionalFormatting>
  <conditionalFormatting sqref="G2">
    <cfRule type="top10" priority="7" bottom="1" rank="1"/>
    <cfRule type="top10" dxfId="1401" priority="8" rank="1"/>
  </conditionalFormatting>
  <conditionalFormatting sqref="H2">
    <cfRule type="top10" priority="5" bottom="1" rank="1"/>
    <cfRule type="top10" dxfId="1400" priority="6" rank="1"/>
  </conditionalFormatting>
  <conditionalFormatting sqref="I2">
    <cfRule type="top10" priority="3" bottom="1" rank="1"/>
    <cfRule type="top10" dxfId="1399" priority="4" rank="1"/>
  </conditionalFormatting>
  <conditionalFormatting sqref="J2">
    <cfRule type="top10" priority="1" bottom="1" rank="1"/>
    <cfRule type="top10" dxfId="13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A5C0F-7DC3-4253-8F39-615A68568CD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C7E1A00-C749-4962-A110-E7A772851107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F3CB-348E-43DB-9CE3-A881BB4799F3}">
  <sheetPr codeName="Sheet4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ht="15.75" x14ac:dyDescent="0.3">
      <c r="A2" s="22" t="s">
        <v>22</v>
      </c>
      <c r="B2" s="22" t="s">
        <v>35</v>
      </c>
      <c r="C2" s="23">
        <v>43578</v>
      </c>
      <c r="D2" s="24" t="s">
        <v>106</v>
      </c>
      <c r="E2" s="22">
        <v>180</v>
      </c>
      <c r="F2" s="22">
        <v>187</v>
      </c>
      <c r="G2" s="22"/>
      <c r="H2" s="25"/>
      <c r="I2" s="25"/>
      <c r="J2" s="20"/>
      <c r="K2" s="25">
        <v>2</v>
      </c>
      <c r="L2" s="25">
        <v>367</v>
      </c>
      <c r="M2" s="26">
        <v>183.5</v>
      </c>
      <c r="N2" s="25">
        <v>5</v>
      </c>
      <c r="O2" s="26">
        <v>188.5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2</v>
      </c>
      <c r="L4" s="3">
        <f>SUM(L2:L3)</f>
        <v>367</v>
      </c>
      <c r="M4" s="1">
        <f>SUM(L4/K4)</f>
        <v>183.5</v>
      </c>
      <c r="N4" s="3">
        <f>SUM(N2:N3)</f>
        <v>5</v>
      </c>
      <c r="O4" s="1">
        <f>SUM(M4+N4)</f>
        <v>188.5</v>
      </c>
    </row>
  </sheetData>
  <conditionalFormatting sqref="E1">
    <cfRule type="top10" priority="47" bottom="1" rank="1"/>
    <cfRule type="top10" dxfId="1397" priority="48" rank="1"/>
  </conditionalFormatting>
  <conditionalFormatting sqref="F1">
    <cfRule type="top10" priority="45" bottom="1" rank="1"/>
    <cfRule type="top10" dxfId="1396" priority="46" rank="1"/>
  </conditionalFormatting>
  <conditionalFormatting sqref="G1">
    <cfRule type="top10" priority="43" bottom="1" rank="1"/>
    <cfRule type="top10" dxfId="1395" priority="44" rank="1"/>
  </conditionalFormatting>
  <conditionalFormatting sqref="H1">
    <cfRule type="top10" priority="41" bottom="1" rank="1"/>
    <cfRule type="top10" dxfId="1394" priority="42" rank="1"/>
  </conditionalFormatting>
  <conditionalFormatting sqref="I1">
    <cfRule type="top10" priority="39" bottom="1" rank="1"/>
    <cfRule type="top10" dxfId="1393" priority="40" rank="1"/>
  </conditionalFormatting>
  <conditionalFormatting sqref="J1">
    <cfRule type="top10" priority="37" bottom="1" rank="1"/>
    <cfRule type="top10" dxfId="1392" priority="38" rank="1"/>
  </conditionalFormatting>
  <conditionalFormatting sqref="E3">
    <cfRule type="top10" priority="35" bottom="1" rank="1"/>
    <cfRule type="top10" dxfId="1391" priority="36" rank="1"/>
  </conditionalFormatting>
  <conditionalFormatting sqref="F3">
    <cfRule type="top10" priority="33" bottom="1" rank="1"/>
    <cfRule type="top10" dxfId="1390" priority="34" rank="1"/>
  </conditionalFormatting>
  <conditionalFormatting sqref="G3">
    <cfRule type="top10" priority="31" bottom="1" rank="1"/>
    <cfRule type="top10" dxfId="1389" priority="32" rank="1"/>
  </conditionalFormatting>
  <conditionalFormatting sqref="H3">
    <cfRule type="top10" priority="29" bottom="1" rank="1"/>
    <cfRule type="top10" dxfId="1388" priority="30" rank="1"/>
  </conditionalFormatting>
  <conditionalFormatting sqref="I3">
    <cfRule type="top10" priority="27" bottom="1" rank="1"/>
    <cfRule type="top10" dxfId="1387" priority="28" rank="1"/>
  </conditionalFormatting>
  <conditionalFormatting sqref="J3">
    <cfRule type="top10" priority="25" bottom="1" rank="1"/>
    <cfRule type="top10" dxfId="1386" priority="26" rank="1"/>
  </conditionalFormatting>
  <conditionalFormatting sqref="E2">
    <cfRule type="top10" priority="11" bottom="1" rank="1"/>
    <cfRule type="top10" dxfId="1385" priority="12" rank="1"/>
  </conditionalFormatting>
  <conditionalFormatting sqref="F2">
    <cfRule type="top10" priority="9" bottom="1" rank="1"/>
    <cfRule type="top10" dxfId="1384" priority="10" rank="1"/>
  </conditionalFormatting>
  <conditionalFormatting sqref="G2">
    <cfRule type="top10" priority="7" bottom="1" rank="1"/>
    <cfRule type="top10" dxfId="1383" priority="8" rank="1"/>
  </conditionalFormatting>
  <conditionalFormatting sqref="H2">
    <cfRule type="top10" priority="5" bottom="1" rank="1"/>
    <cfRule type="top10" dxfId="1382" priority="6" rank="1"/>
  </conditionalFormatting>
  <conditionalFormatting sqref="I2">
    <cfRule type="top10" priority="3" bottom="1" rank="1"/>
    <cfRule type="top10" dxfId="1381" priority="4" rank="1"/>
  </conditionalFormatting>
  <conditionalFormatting sqref="J2">
    <cfRule type="top10" priority="1" bottom="1" rank="1"/>
    <cfRule type="top10" dxfId="13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387B1-CB5C-442C-87B6-EE871883663D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4D113BBC-F20C-4570-A8E2-178DC58FC3D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9C2D-068D-4712-BCF9-3B2E9B285A38}">
  <sheetPr codeName="Sheet5"/>
  <dimension ref="A1:O5"/>
  <sheetViews>
    <sheetView workbookViewId="0">
      <selection activeCell="F22" sqref="F22"/>
    </sheetView>
  </sheetViews>
  <sheetFormatPr defaultRowHeight="15" x14ac:dyDescent="0.3"/>
  <cols>
    <col min="1" max="1" width="11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30" t="s">
        <v>40</v>
      </c>
      <c r="C2" s="31">
        <v>43589</v>
      </c>
      <c r="D2" s="32" t="str">
        <f>'[8]START TAB'!$B$2</f>
        <v>Belton, SC</v>
      </c>
      <c r="E2" s="33">
        <v>175</v>
      </c>
      <c r="F2" s="33">
        <v>152</v>
      </c>
      <c r="G2" s="33">
        <v>162</v>
      </c>
      <c r="H2" s="33">
        <v>162</v>
      </c>
      <c r="I2" s="33"/>
      <c r="J2" s="33"/>
      <c r="K2" s="34">
        <f t="shared" ref="K2" si="0">COUNT(E2:J2)</f>
        <v>4</v>
      </c>
      <c r="L2" s="34">
        <f t="shared" ref="L2" si="1">SUM(E2:J2)</f>
        <v>651</v>
      </c>
      <c r="M2" s="35">
        <f t="shared" ref="M2" si="2">SUM(L2/K2)</f>
        <v>162.75</v>
      </c>
      <c r="N2" s="30">
        <v>4</v>
      </c>
      <c r="O2" s="36">
        <f t="shared" ref="O2" si="3">SUM(M2+N2)</f>
        <v>166.75</v>
      </c>
    </row>
    <row r="3" spans="1:15" x14ac:dyDescent="0.3">
      <c r="A3" s="29" t="s">
        <v>100</v>
      </c>
      <c r="B3" s="39" t="s">
        <v>67</v>
      </c>
      <c r="C3" s="31">
        <f>'[8]START TAB'!$D$2</f>
        <v>43652</v>
      </c>
      <c r="D3" s="32" t="str">
        <f>'[8]START TAB'!$B$2</f>
        <v>Belton, SC</v>
      </c>
      <c r="E3" s="40">
        <v>166</v>
      </c>
      <c r="F3" s="40">
        <v>180</v>
      </c>
      <c r="G3" s="40">
        <v>170</v>
      </c>
      <c r="H3" s="40">
        <v>173</v>
      </c>
      <c r="I3" s="40"/>
      <c r="J3" s="40"/>
      <c r="K3" s="34">
        <f>COUNT(E3:J3)</f>
        <v>4</v>
      </c>
      <c r="L3" s="34">
        <f>SUM(E3:J3)</f>
        <v>689</v>
      </c>
      <c r="M3" s="35">
        <f>SUM(L3/K3)</f>
        <v>172.25</v>
      </c>
      <c r="N3" s="39">
        <v>4</v>
      </c>
      <c r="O3" s="36">
        <f>SUM(M3+N3)</f>
        <v>176.25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1340</v>
      </c>
      <c r="M5" s="1">
        <f>SUM(L5/K5)</f>
        <v>167.5</v>
      </c>
      <c r="N5" s="3">
        <f>SUM(N2:N4)</f>
        <v>8</v>
      </c>
      <c r="O5" s="1">
        <f>SUM(M5+N5)</f>
        <v>175.5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7" bottom="1" rank="1"/>
    <cfRule type="top10" dxfId="1379" priority="48" rank="1"/>
  </conditionalFormatting>
  <conditionalFormatting sqref="F1">
    <cfRule type="top10" priority="45" bottom="1" rank="1"/>
    <cfRule type="top10" dxfId="1378" priority="46" rank="1"/>
  </conditionalFormatting>
  <conditionalFormatting sqref="G1">
    <cfRule type="top10" priority="43" bottom="1" rank="1"/>
    <cfRule type="top10" dxfId="1377" priority="44" rank="1"/>
  </conditionalFormatting>
  <conditionalFormatting sqref="H1">
    <cfRule type="top10" priority="41" bottom="1" rank="1"/>
    <cfRule type="top10" dxfId="1376" priority="42" rank="1"/>
  </conditionalFormatting>
  <conditionalFormatting sqref="I1">
    <cfRule type="top10" priority="39" bottom="1" rank="1"/>
    <cfRule type="top10" dxfId="1375" priority="40" rank="1"/>
  </conditionalFormatting>
  <conditionalFormatting sqref="J1">
    <cfRule type="top10" priority="37" bottom="1" rank="1"/>
    <cfRule type="top10" dxfId="1374" priority="38" rank="1"/>
  </conditionalFormatting>
  <conditionalFormatting sqref="E4">
    <cfRule type="top10" priority="35" bottom="1" rank="1"/>
    <cfRule type="top10" dxfId="1373" priority="36" rank="1"/>
  </conditionalFormatting>
  <conditionalFormatting sqref="F4">
    <cfRule type="top10" priority="33" bottom="1" rank="1"/>
    <cfRule type="top10" dxfId="1372" priority="34" rank="1"/>
  </conditionalFormatting>
  <conditionalFormatting sqref="G4">
    <cfRule type="top10" priority="31" bottom="1" rank="1"/>
    <cfRule type="top10" dxfId="1371" priority="32" rank="1"/>
  </conditionalFormatting>
  <conditionalFormatting sqref="H4">
    <cfRule type="top10" priority="29" bottom="1" rank="1"/>
    <cfRule type="top10" dxfId="1370" priority="30" rank="1"/>
  </conditionalFormatting>
  <conditionalFormatting sqref="I4">
    <cfRule type="top10" priority="27" bottom="1" rank="1"/>
    <cfRule type="top10" dxfId="1369" priority="28" rank="1"/>
  </conditionalFormatting>
  <conditionalFormatting sqref="J4">
    <cfRule type="top10" priority="25" bottom="1" rank="1"/>
    <cfRule type="top10" dxfId="1368" priority="26" rank="1"/>
  </conditionalFormatting>
  <conditionalFormatting sqref="E2">
    <cfRule type="top10" dxfId="1367" priority="12" rank="1"/>
  </conditionalFormatting>
  <conditionalFormatting sqref="F2">
    <cfRule type="top10" dxfId="1366" priority="11" rank="1"/>
  </conditionalFormatting>
  <conditionalFormatting sqref="G2">
    <cfRule type="top10" dxfId="1365" priority="10" rank="1"/>
  </conditionalFormatting>
  <conditionalFormatting sqref="H2">
    <cfRule type="top10" dxfId="1364" priority="9" rank="1"/>
  </conditionalFormatting>
  <conditionalFormatting sqref="I2">
    <cfRule type="top10" dxfId="1363" priority="8" rank="1"/>
  </conditionalFormatting>
  <conditionalFormatting sqref="J2">
    <cfRule type="top10" dxfId="1362" priority="7" rank="1"/>
  </conditionalFormatting>
  <conditionalFormatting sqref="E3">
    <cfRule type="top10" dxfId="1361" priority="6" rank="1"/>
  </conditionalFormatting>
  <conditionalFormatting sqref="F3">
    <cfRule type="top10" dxfId="1360" priority="5" rank="1"/>
  </conditionalFormatting>
  <conditionalFormatting sqref="G3">
    <cfRule type="top10" dxfId="1359" priority="4" rank="1"/>
  </conditionalFormatting>
  <conditionalFormatting sqref="H3">
    <cfRule type="top10" dxfId="1358" priority="3" rank="1"/>
  </conditionalFormatting>
  <conditionalFormatting sqref="I3">
    <cfRule type="top10" dxfId="1357" priority="2" rank="1"/>
  </conditionalFormatting>
  <conditionalFormatting sqref="J3">
    <cfRule type="top10" dxfId="1356" priority="1" rank="1"/>
  </conditionalFormatting>
  <dataValidations count="1">
    <dataValidation type="list" allowBlank="1" showInputMessage="1" showErrorMessage="1" sqref="B2" xr:uid="{3726EFF1-93F9-4652-9FD9-E925B6B71B8C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4ABAC1-BE13-42EF-AC26-596EE30E605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3C55701-5027-4B6B-9D9A-EB179EDC0B7F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2871-7153-4568-888A-79D6DBAF2F8D}">
  <dimension ref="A1:O5"/>
  <sheetViews>
    <sheetView workbookViewId="0">
      <selection activeCell="C17" sqref="C17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9</v>
      </c>
      <c r="C1" s="5" t="s">
        <v>1</v>
      </c>
      <c r="D1" s="6" t="s">
        <v>2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5" t="s">
        <v>6</v>
      </c>
      <c r="N1" s="6" t="s">
        <v>18</v>
      </c>
      <c r="O1" s="6" t="s">
        <v>4</v>
      </c>
    </row>
    <row r="2" spans="1:15" x14ac:dyDescent="0.3">
      <c r="A2" s="29" t="s">
        <v>100</v>
      </c>
      <c r="B2" s="65" t="s">
        <v>103</v>
      </c>
      <c r="C2" s="66">
        <v>43708</v>
      </c>
      <c r="D2" s="67" t="s">
        <v>97</v>
      </c>
      <c r="E2" s="68">
        <v>199</v>
      </c>
      <c r="F2" s="68">
        <v>193</v>
      </c>
      <c r="G2" s="68">
        <v>197</v>
      </c>
      <c r="H2" s="68">
        <v>187</v>
      </c>
      <c r="I2" s="68">
        <v>196</v>
      </c>
      <c r="J2" s="68">
        <v>194</v>
      </c>
      <c r="K2" s="69">
        <f>COUNT(E2:J2)</f>
        <v>6</v>
      </c>
      <c r="L2" s="69">
        <f>SUM(E2:J2)</f>
        <v>1166</v>
      </c>
      <c r="M2" s="70">
        <f>SUM(L2/K2)</f>
        <v>194.33333333333334</v>
      </c>
      <c r="N2" s="65">
        <v>30</v>
      </c>
      <c r="O2" s="71">
        <f>SUM(M2+N2)</f>
        <v>224.33333333333334</v>
      </c>
    </row>
    <row r="3" spans="1:15" x14ac:dyDescent="0.3">
      <c r="A3" s="7" t="s">
        <v>22</v>
      </c>
      <c r="B3" s="7" t="s">
        <v>103</v>
      </c>
      <c r="C3" s="8">
        <v>43751</v>
      </c>
      <c r="D3" s="9" t="s">
        <v>64</v>
      </c>
      <c r="E3" s="7">
        <v>198</v>
      </c>
      <c r="F3" s="7">
        <v>193</v>
      </c>
      <c r="G3" s="7">
        <v>197</v>
      </c>
      <c r="H3" s="10">
        <v>195</v>
      </c>
      <c r="I3" s="10">
        <v>195</v>
      </c>
      <c r="J3" s="10">
        <v>191</v>
      </c>
      <c r="K3" s="10">
        <v>6</v>
      </c>
      <c r="L3" s="10">
        <v>1169</v>
      </c>
      <c r="M3" s="11">
        <v>194.83333333333334</v>
      </c>
      <c r="N3" s="10">
        <v>30</v>
      </c>
      <c r="O3" s="11">
        <v>224.833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12</v>
      </c>
      <c r="L5" s="3">
        <f>SUM(L2:L4)</f>
        <v>2335</v>
      </c>
      <c r="M5" s="1">
        <f>SUM(L5/K5)</f>
        <v>194.58333333333334</v>
      </c>
      <c r="N5" s="3">
        <f>SUM(N2:N4)</f>
        <v>60</v>
      </c>
      <c r="O5" s="1">
        <f>SUM(M5+N5)</f>
        <v>254.58333333333334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7" bottom="1" rank="1"/>
    <cfRule type="top10" dxfId="1355" priority="48" rank="1"/>
  </conditionalFormatting>
  <conditionalFormatting sqref="F1">
    <cfRule type="top10" priority="45" bottom="1" rank="1"/>
    <cfRule type="top10" dxfId="1354" priority="46" rank="1"/>
  </conditionalFormatting>
  <conditionalFormatting sqref="G1">
    <cfRule type="top10" priority="43" bottom="1" rank="1"/>
    <cfRule type="top10" dxfId="1353" priority="44" rank="1"/>
  </conditionalFormatting>
  <conditionalFormatting sqref="H1">
    <cfRule type="top10" priority="41" bottom="1" rank="1"/>
    <cfRule type="top10" dxfId="1352" priority="42" rank="1"/>
  </conditionalFormatting>
  <conditionalFormatting sqref="I1">
    <cfRule type="top10" priority="39" bottom="1" rank="1"/>
    <cfRule type="top10" dxfId="1351" priority="40" rank="1"/>
  </conditionalFormatting>
  <conditionalFormatting sqref="J1">
    <cfRule type="top10" priority="37" bottom="1" rank="1"/>
    <cfRule type="top10" dxfId="1350" priority="38" rank="1"/>
  </conditionalFormatting>
  <conditionalFormatting sqref="E4">
    <cfRule type="top10" priority="35" bottom="1" rank="1"/>
    <cfRule type="top10" dxfId="1349" priority="36" rank="1"/>
  </conditionalFormatting>
  <conditionalFormatting sqref="F4">
    <cfRule type="top10" priority="33" bottom="1" rank="1"/>
    <cfRule type="top10" dxfId="1348" priority="34" rank="1"/>
  </conditionalFormatting>
  <conditionalFormatting sqref="G4">
    <cfRule type="top10" priority="31" bottom="1" rank="1"/>
    <cfRule type="top10" dxfId="1347" priority="32" rank="1"/>
  </conditionalFormatting>
  <conditionalFormatting sqref="H4">
    <cfRule type="top10" priority="29" bottom="1" rank="1"/>
    <cfRule type="top10" dxfId="1346" priority="30" rank="1"/>
  </conditionalFormatting>
  <conditionalFormatting sqref="I4">
    <cfRule type="top10" priority="27" bottom="1" rank="1"/>
    <cfRule type="top10" dxfId="1345" priority="28" rank="1"/>
  </conditionalFormatting>
  <conditionalFormatting sqref="J4">
    <cfRule type="top10" priority="25" bottom="1" rank="1"/>
    <cfRule type="top10" dxfId="1344" priority="26" rank="1"/>
  </conditionalFormatting>
  <conditionalFormatting sqref="E2">
    <cfRule type="top10" dxfId="1343" priority="18" rank="1"/>
  </conditionalFormatting>
  <conditionalFormatting sqref="F2">
    <cfRule type="top10" dxfId="1342" priority="17" rank="1"/>
  </conditionalFormatting>
  <conditionalFormatting sqref="G2">
    <cfRule type="top10" dxfId="1341" priority="16" rank="1"/>
  </conditionalFormatting>
  <conditionalFormatting sqref="H2">
    <cfRule type="top10" dxfId="1340" priority="15" rank="1"/>
  </conditionalFormatting>
  <conditionalFormatting sqref="I2">
    <cfRule type="top10" dxfId="1339" priority="14" rank="1"/>
  </conditionalFormatting>
  <conditionalFormatting sqref="J2">
    <cfRule type="top10" dxfId="1338" priority="13" rank="1"/>
  </conditionalFormatting>
  <conditionalFormatting sqref="E3">
    <cfRule type="top10" priority="11" bottom="1" rank="1"/>
    <cfRule type="top10" dxfId="1337" priority="12" rank="1"/>
  </conditionalFormatting>
  <conditionalFormatting sqref="F3">
    <cfRule type="top10" priority="9" bottom="1" rank="1"/>
    <cfRule type="top10" dxfId="1336" priority="10" rank="1"/>
  </conditionalFormatting>
  <conditionalFormatting sqref="G3">
    <cfRule type="top10" priority="7" bottom="1" rank="1"/>
    <cfRule type="top10" dxfId="1335" priority="8" rank="1"/>
  </conditionalFormatting>
  <conditionalFormatting sqref="H3">
    <cfRule type="top10" priority="5" bottom="1" rank="1"/>
    <cfRule type="top10" dxfId="1334" priority="6" rank="1"/>
  </conditionalFormatting>
  <conditionalFormatting sqref="I3">
    <cfRule type="top10" priority="3" bottom="1" rank="1"/>
    <cfRule type="top10" dxfId="1333" priority="4" rank="1"/>
  </conditionalFormatting>
  <conditionalFormatting sqref="J3">
    <cfRule type="top10" priority="1" bottom="1" rank="1"/>
    <cfRule type="top10" dxfId="13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0F5A6F-597A-45F4-A3D0-5938FB02885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FC157912-FC46-4A1B-8ABD-D0FC961D6B1F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CE400684-033C-4B31-9DC4-6D3A1C77E138}">
          <x14:formula1>
            <xm:f>'C:\Users\Steve\Documents\_Shooting\_Ruger 10-22\2019\[_BGSL_ABRA-Scoring 10-13-19 FInal.xlsm]Data'!#REF!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National Outlaw Lt Ranking 2019</vt:lpstr>
      <vt:lpstr>Alberman, Bob</vt:lpstr>
      <vt:lpstr>Baird, Frank</vt:lpstr>
      <vt:lpstr>Balser, Chris</vt:lpstr>
      <vt:lpstr>Beckett, Bob</vt:lpstr>
      <vt:lpstr>Box, Don</vt:lpstr>
      <vt:lpstr>Braddy, James</vt:lpstr>
      <vt:lpstr>Bullions, Scott</vt:lpstr>
      <vt:lpstr>Carroll, Luke</vt:lpstr>
      <vt:lpstr>Chegwidden, Jason</vt:lpstr>
      <vt:lpstr>Cross. Tim</vt:lpstr>
      <vt:lpstr>Cvammen, Robert</vt:lpstr>
      <vt:lpstr>Durham, Vance</vt:lpstr>
      <vt:lpstr>Dyer, Paul</vt:lpstr>
      <vt:lpstr>Eaton, Rodney</vt:lpstr>
      <vt:lpstr>Escoto, Claudia</vt:lpstr>
      <vt:lpstr>Formacio, Emmanuel</vt:lpstr>
      <vt:lpstr>Gertig, John</vt:lpstr>
      <vt:lpstr>Gilliam, George</vt:lpstr>
      <vt:lpstr>Hahn, Rick</vt:lpstr>
      <vt:lpstr>Haley, Wade</vt:lpstr>
      <vt:lpstr>Hatmaker, Bob</vt:lpstr>
      <vt:lpstr>Hilger, Kenny</vt:lpstr>
      <vt:lpstr>Hopkins, Kevin</vt:lpstr>
      <vt:lpstr>Jarrell, Joe</vt:lpstr>
      <vt:lpstr>Jennings, Dave</vt:lpstr>
      <vt:lpstr>Jones, Robert</vt:lpstr>
      <vt:lpstr>Kinding, Tom</vt:lpstr>
      <vt:lpstr>Kruger, Randy</vt:lpstr>
      <vt:lpstr>Kuznik, Leon</vt:lpstr>
      <vt:lpstr>Laseter, John</vt:lpstr>
      <vt:lpstr>Leier, Bob</vt:lpstr>
      <vt:lpstr>Meyer, Bill</vt:lpstr>
      <vt:lpstr>Murrell, Thomas</vt:lpstr>
      <vt:lpstr>Nelson, Bob</vt:lpstr>
      <vt:lpstr>Niederhauser, Gary</vt:lpstr>
      <vt:lpstr>Noggle, Kevin</vt:lpstr>
      <vt:lpstr>O'Linn,  Tim</vt:lpstr>
      <vt:lpstr>Palmer, Zane</vt:lpstr>
      <vt:lpstr>Petzoldt, Eric</vt:lpstr>
      <vt:lpstr>Petteruti, John</vt:lpstr>
      <vt:lpstr>Robinson, Rocky</vt:lpstr>
      <vt:lpstr>Shimotsu, Steven</vt:lpstr>
      <vt:lpstr>Sledge, Kenneth</vt:lpstr>
      <vt:lpstr>Smith, Brandon</vt:lpstr>
      <vt:lpstr>Smith, Zach</vt:lpstr>
      <vt:lpstr>Smith, Walter</vt:lpstr>
      <vt:lpstr>Staton, Lonnie</vt:lpstr>
      <vt:lpstr>Thomas, Tim</vt:lpstr>
      <vt:lpstr>Thompson, Jerry</vt:lpstr>
      <vt:lpstr>Tucker. Bryan</vt:lpstr>
      <vt:lpstr>Tunberg, Dina</vt:lpstr>
      <vt:lpstr>Vincent, Brian</vt:lpstr>
      <vt:lpstr>Watkins, Phil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2019-10-06T13:53:10Z</cp:lastPrinted>
  <dcterms:created xsi:type="dcterms:W3CDTF">2014-07-13T16:34:26Z</dcterms:created>
  <dcterms:modified xsi:type="dcterms:W3CDTF">2019-11-22T16:21:20Z</dcterms:modified>
</cp:coreProperties>
</file>