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bra2\Desktop\ABRA Files and More\AUTO BENCH REST ASSOCIATION FILE\ABRA 2019\Texas\"/>
    </mc:Choice>
  </mc:AlternateContent>
  <xr:revisionPtr revIDLastSave="0" documentId="13_ncr:1_{3D84C706-D479-4560-83DF-D806255B1A8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Texas Outlaw Lt Ranking 2019" sheetId="20" r:id="rId1"/>
    <sheet name="Alberman, Bob" sheetId="139" r:id="rId2"/>
    <sheet name="Beckett, Bob" sheetId="133" r:id="rId3"/>
    <sheet name="Braddy, James" sheetId="131" r:id="rId4"/>
    <sheet name="Chegwidden, Jason" sheetId="134" r:id="rId5"/>
    <sheet name="Dyer, Paul" sheetId="141" r:id="rId6"/>
    <sheet name="Durham, Vance" sheetId="144" r:id="rId7"/>
    <sheet name="Escoto, Claudia" sheetId="142" r:id="rId8"/>
    <sheet name="Formacio, Emmanuel" sheetId="145" r:id="rId9"/>
    <sheet name="Hilger, Kenny" sheetId="143" r:id="rId10"/>
    <sheet name="Hopkins, Kevin" sheetId="136" r:id="rId11"/>
    <sheet name="Kuznik, Leon" sheetId="132" r:id="rId12"/>
    <sheet name="Shimotsu, Steven" sheetId="135" r:id="rId13"/>
    <sheet name="Sledge, Kenneth" sheetId="140" r:id="rId14"/>
    <sheet name="Tunberg, Dina" sheetId="137" r:id="rId15"/>
    <sheet name="Vincent, Brian" sheetId="130" r:id="rId16"/>
    <sheet name="Watkins, Phil" sheetId="138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5" i="135" l="1"/>
  <c r="M5" i="135" s="1"/>
  <c r="O5" i="135" s="1"/>
  <c r="K5" i="135"/>
  <c r="L4" i="137"/>
  <c r="M4" i="137" s="1"/>
  <c r="O4" i="137" s="1"/>
  <c r="K4" i="137"/>
  <c r="L4" i="138"/>
  <c r="M4" i="138" s="1"/>
  <c r="O4" i="138" s="1"/>
  <c r="K4" i="138"/>
  <c r="I15" i="20" l="1"/>
  <c r="H15" i="20"/>
  <c r="G15" i="20"/>
  <c r="F15" i="20"/>
  <c r="E15" i="20"/>
  <c r="M2" i="145"/>
  <c r="O2" i="145" s="1"/>
  <c r="L2" i="145"/>
  <c r="K2" i="145"/>
  <c r="N4" i="145"/>
  <c r="K4" i="145"/>
  <c r="L3" i="137"/>
  <c r="K3" i="137"/>
  <c r="L4" i="135"/>
  <c r="M4" i="135" s="1"/>
  <c r="O4" i="135" s="1"/>
  <c r="K4" i="135"/>
  <c r="I12" i="20"/>
  <c r="H12" i="20"/>
  <c r="G12" i="20"/>
  <c r="F12" i="20"/>
  <c r="E12" i="20"/>
  <c r="M2" i="144"/>
  <c r="O2" i="144" s="1"/>
  <c r="L2" i="144"/>
  <c r="K2" i="144"/>
  <c r="N4" i="144"/>
  <c r="K4" i="144"/>
  <c r="M3" i="137" l="1"/>
  <c r="O3" i="137" s="1"/>
  <c r="L4" i="145"/>
  <c r="M4" i="145" s="1"/>
  <c r="O4" i="145" s="1"/>
  <c r="L4" i="144"/>
  <c r="M4" i="144" s="1"/>
  <c r="O4" i="144" s="1"/>
  <c r="N4" i="143"/>
  <c r="H8" i="20" s="1"/>
  <c r="K4" i="143"/>
  <c r="E8" i="20" s="1"/>
  <c r="L4" i="143" l="1"/>
  <c r="L3" i="138"/>
  <c r="K3" i="138"/>
  <c r="L3" i="135"/>
  <c r="K3" i="135"/>
  <c r="M3" i="138" l="1"/>
  <c r="O3" i="138" s="1"/>
  <c r="M3" i="135"/>
  <c r="O3" i="135" s="1"/>
  <c r="M4" i="143"/>
  <c r="F8" i="20"/>
  <c r="L2" i="142"/>
  <c r="K2" i="142"/>
  <c r="K5" i="142" s="1"/>
  <c r="E9" i="20" s="1"/>
  <c r="N5" i="142"/>
  <c r="H9" i="20" s="1"/>
  <c r="O4" i="143" l="1"/>
  <c r="I8" i="20" s="1"/>
  <c r="G8" i="20"/>
  <c r="M2" i="142"/>
  <c r="O2" i="142" s="1"/>
  <c r="L5" i="142"/>
  <c r="N7" i="141"/>
  <c r="H2" i="20" s="1"/>
  <c r="K7" i="141"/>
  <c r="E2" i="20" s="1"/>
  <c r="M5" i="142" l="1"/>
  <c r="F9" i="20"/>
  <c r="L7" i="141"/>
  <c r="N7" i="140"/>
  <c r="H16" i="20" s="1"/>
  <c r="K7" i="140"/>
  <c r="E16" i="20" s="1"/>
  <c r="O5" i="142" l="1"/>
  <c r="I9" i="20" s="1"/>
  <c r="G9" i="20"/>
  <c r="M7" i="141"/>
  <c r="F2" i="20"/>
  <c r="L7" i="140"/>
  <c r="M6" i="133"/>
  <c r="O6" i="133" s="1"/>
  <c r="L6" i="133"/>
  <c r="D6" i="133"/>
  <c r="C6" i="133"/>
  <c r="O7" i="141" l="1"/>
  <c r="I2" i="20" s="1"/>
  <c r="G2" i="20"/>
  <c r="M7" i="140"/>
  <c r="F16" i="20"/>
  <c r="H18" i="20"/>
  <c r="L2" i="139"/>
  <c r="K2" i="139"/>
  <c r="K4" i="139" s="1"/>
  <c r="E18" i="20" s="1"/>
  <c r="N4" i="139"/>
  <c r="L2" i="138"/>
  <c r="K2" i="138"/>
  <c r="K6" i="138" s="1"/>
  <c r="E13" i="20" s="1"/>
  <c r="N6" i="138"/>
  <c r="H13" i="20" s="1"/>
  <c r="H14" i="20"/>
  <c r="L2" i="137"/>
  <c r="K2" i="137"/>
  <c r="K6" i="137" s="1"/>
  <c r="E14" i="20" s="1"/>
  <c r="N6" i="137"/>
  <c r="H17" i="20"/>
  <c r="L2" i="136"/>
  <c r="K2" i="136"/>
  <c r="K4" i="136" s="1"/>
  <c r="E17" i="20" s="1"/>
  <c r="N4" i="136"/>
  <c r="H6" i="20"/>
  <c r="L2" i="135"/>
  <c r="K2" i="135"/>
  <c r="K7" i="135" s="1"/>
  <c r="E6" i="20" s="1"/>
  <c r="N7" i="135"/>
  <c r="M2" i="136" l="1"/>
  <c r="O2" i="136" s="1"/>
  <c r="M2" i="137"/>
  <c r="O2" i="137" s="1"/>
  <c r="M2" i="139"/>
  <c r="O2" i="139" s="1"/>
  <c r="M2" i="138"/>
  <c r="O2" i="138" s="1"/>
  <c r="M2" i="135"/>
  <c r="O2" i="135" s="1"/>
  <c r="O7" i="140"/>
  <c r="I16" i="20" s="1"/>
  <c r="G16" i="20"/>
  <c r="L4" i="139"/>
  <c r="L6" i="138"/>
  <c r="L6" i="137"/>
  <c r="L4" i="136"/>
  <c r="L7" i="135"/>
  <c r="N8" i="134"/>
  <c r="H3" i="20" s="1"/>
  <c r="L8" i="134"/>
  <c r="F3" i="20" s="1"/>
  <c r="K8" i="134"/>
  <c r="E3" i="20" s="1"/>
  <c r="M4" i="136" l="1"/>
  <c r="F17" i="20"/>
  <c r="M6" i="137"/>
  <c r="F14" i="20"/>
  <c r="M4" i="139"/>
  <c r="F18" i="20"/>
  <c r="M6" i="138"/>
  <c r="F13" i="20"/>
  <c r="M7" i="135"/>
  <c r="F6" i="20"/>
  <c r="M8" i="134"/>
  <c r="N8" i="133"/>
  <c r="H5" i="20" s="1"/>
  <c r="L8" i="133"/>
  <c r="F5" i="20" s="1"/>
  <c r="K8" i="133"/>
  <c r="E5" i="20" s="1"/>
  <c r="O4" i="139" l="1"/>
  <c r="I18" i="20" s="1"/>
  <c r="G18" i="20"/>
  <c r="O4" i="136"/>
  <c r="I17" i="20" s="1"/>
  <c r="G17" i="20"/>
  <c r="O6" i="137"/>
  <c r="I14" i="20" s="1"/>
  <c r="G14" i="20"/>
  <c r="O6" i="138"/>
  <c r="I13" i="20" s="1"/>
  <c r="G13" i="20"/>
  <c r="O7" i="135"/>
  <c r="I6" i="20" s="1"/>
  <c r="G6" i="20"/>
  <c r="O8" i="134"/>
  <c r="I3" i="20" s="1"/>
  <c r="G3" i="20"/>
  <c r="M8" i="133"/>
  <c r="E11" i="20"/>
  <c r="N4" i="132"/>
  <c r="H11" i="20" s="1"/>
  <c r="L4" i="132"/>
  <c r="F11" i="20" s="1"/>
  <c r="K4" i="132"/>
  <c r="E10" i="20"/>
  <c r="N4" i="131"/>
  <c r="H10" i="20" s="1"/>
  <c r="L4" i="131"/>
  <c r="F10" i="20" s="1"/>
  <c r="K4" i="131"/>
  <c r="O8" i="133" l="1"/>
  <c r="I5" i="20" s="1"/>
  <c r="G5" i="20"/>
  <c r="M4" i="132"/>
  <c r="M4" i="131"/>
  <c r="N6" i="130"/>
  <c r="H7" i="20" s="1"/>
  <c r="L6" i="130"/>
  <c r="F7" i="20" s="1"/>
  <c r="K6" i="130"/>
  <c r="E7" i="20" s="1"/>
  <c r="O4" i="132" l="1"/>
  <c r="I11" i="20" s="1"/>
  <c r="G11" i="20"/>
  <c r="O4" i="131"/>
  <c r="I10" i="20" s="1"/>
  <c r="G10" i="20"/>
  <c r="M6" i="130"/>
  <c r="O6" i="130" l="1"/>
  <c r="I7" i="20" s="1"/>
  <c r="G7" i="2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lisa chacon</author>
  </authors>
  <commentList>
    <comment ref="N2" authorId="0" shapeId="0" xr:uid="{378BCD5F-C288-4022-8934-2AAA04F7F4A4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lisa chacon</author>
  </authors>
  <commentList>
    <comment ref="N4" authorId="0" shapeId="0" xr:uid="{AF88E6FA-A4A9-4880-A0EA-5F42F5517398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lisa chacon</author>
  </authors>
  <commentList>
    <comment ref="N4" authorId="0" shapeId="0" xr:uid="{4BBE594F-9201-4075-8964-8B7918A13581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lisa chacon</author>
  </authors>
  <commentList>
    <comment ref="N3" authorId="0" shapeId="0" xr:uid="{9E3A1880-4162-48CF-961D-1AD227B20613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</commentList>
</comments>
</file>

<file path=xl/sharedStrings.xml><?xml version="1.0" encoding="utf-8"?>
<sst xmlns="http://schemas.openxmlformats.org/spreadsheetml/2006/main" count="399" uniqueCount="63">
  <si>
    <t>Class</t>
  </si>
  <si>
    <t>Date</t>
  </si>
  <si>
    <t>Range Location</t>
  </si>
  <si>
    <t>Points</t>
  </si>
  <si>
    <t>Target Total</t>
  </si>
  <si>
    <t>Agg + Points</t>
  </si>
  <si>
    <t>Ranking</t>
  </si>
  <si>
    <t>Agg</t>
  </si>
  <si>
    <t># Of Targets</t>
  </si>
  <si>
    <t>Competitor</t>
  </si>
  <si>
    <t xml:space="preserve">Competitor </t>
  </si>
  <si>
    <t>Tgt 1</t>
  </si>
  <si>
    <t>Tgt 2</t>
  </si>
  <si>
    <t>Tgt 3</t>
  </si>
  <si>
    <t>Tgt 4</t>
  </si>
  <si>
    <t>Tgt 5</t>
  </si>
  <si>
    <t>Tgt 6</t>
  </si>
  <si>
    <t># of Tgts</t>
  </si>
  <si>
    <t>Tgt Tot</t>
  </si>
  <si>
    <t>Pts</t>
  </si>
  <si>
    <t>Outlaw Lt Barrel</t>
  </si>
  <si>
    <t>Outlaw-Lt</t>
  </si>
  <si>
    <t>Vincent, Brian</t>
  </si>
  <si>
    <t>Brian Vincent</t>
  </si>
  <si>
    <t>Boerne Shooting Club</t>
  </si>
  <si>
    <t>Braddy, James</t>
  </si>
  <si>
    <t>James Braddy</t>
  </si>
  <si>
    <t>Kuznik, Leon</t>
  </si>
  <si>
    <t>Leon Kuznik</t>
  </si>
  <si>
    <t>Beckett, Bob</t>
  </si>
  <si>
    <t>Bob Beckett</t>
  </si>
  <si>
    <t>Jason Chegwidden</t>
  </si>
  <si>
    <t>San Angelo, TX</t>
  </si>
  <si>
    <t>Chegwidden, Jason</t>
  </si>
  <si>
    <t>Lite Barrel Bolt</t>
  </si>
  <si>
    <t>Steven Shimotsu</t>
  </si>
  <si>
    <t>Edinburg, tx</t>
  </si>
  <si>
    <t>Shimotsu, Steven</t>
  </si>
  <si>
    <t>Kevin Hopkins</t>
  </si>
  <si>
    <t>Hopkins, Kevin</t>
  </si>
  <si>
    <t>Dina Tunberg</t>
  </si>
  <si>
    <t>Tunberg, Dina</t>
  </si>
  <si>
    <t>Phil Watkins</t>
  </si>
  <si>
    <t>Watkins, Phil</t>
  </si>
  <si>
    <t>Bob Alberman</t>
  </si>
  <si>
    <t>Alberman, Bob</t>
  </si>
  <si>
    <t>Sledge, Kenneth</t>
  </si>
  <si>
    <t>Kenneth Sledge</t>
  </si>
  <si>
    <t>Dyer, Paul</t>
  </si>
  <si>
    <t>Paul Dyer</t>
  </si>
  <si>
    <t>Escoto, Claudia</t>
  </si>
  <si>
    <t>Outlaw Lite</t>
  </si>
  <si>
    <t>Claudia Escoto</t>
  </si>
  <si>
    <t>Boerne Tx</t>
  </si>
  <si>
    <t>Outlaw Lt</t>
  </si>
  <si>
    <t>Edinburg, Tx</t>
  </si>
  <si>
    <t>Hilger, Kenny</t>
  </si>
  <si>
    <t>Kenny Hilger</t>
  </si>
  <si>
    <t>Boerne, Tx</t>
  </si>
  <si>
    <t>Durham, Vance</t>
  </si>
  <si>
    <t>Coyote Arms</t>
  </si>
  <si>
    <t>Formacio, Emmanuel</t>
  </si>
  <si>
    <t>Formacio, Emmanuel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</si>
</sst>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mmmm\ d\,\ yyyy;@"/>
    <numFmt numFmtId="165" formatCode="m/d/yyyy;@"/>
    <numFmt numFmtId="166" formatCode="0.000"/>
  </numFmts>
  <fonts count="1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Book Antiqua"/>
      <family val="1"/>
    </font>
    <font>
      <b/>
      <sz val="10"/>
      <color indexed="8"/>
      <name val="Book Antiqua"/>
      <family val="1"/>
    </font>
    <font>
      <sz val="10"/>
      <color theme="1"/>
      <name val="Times New Roman"/>
      <family val="2"/>
    </font>
    <font>
      <b/>
      <sz val="11"/>
      <color theme="1"/>
      <name val="Calibri"/>
      <family val="2"/>
    </font>
    <font>
      <b/>
      <u/>
      <sz val="11"/>
      <color theme="1"/>
      <name val="Calibri"/>
      <family val="2"/>
      <scheme val="minor"/>
    </font>
    <font>
      <sz val="10"/>
      <color indexed="8"/>
      <name val="Times New Roman"/>
      <family val="2"/>
    </font>
    <font>
      <b/>
      <u/>
      <sz val="11"/>
      <name val="Calibri"/>
      <family val="2"/>
      <scheme val="minor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73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1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165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166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6" fillId="0" borderId="0" xfId="1" applyFont="1" applyAlignment="1">
      <alignment horizontal="center"/>
    </xf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 horizontal="center"/>
    </xf>
    <xf numFmtId="165" fontId="7" fillId="0" borderId="1" xfId="0" applyNumberFormat="1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166" fontId="7" fillId="0" borderId="1" xfId="0" applyNumberFormat="1" applyFont="1" applyBorder="1" applyAlignment="1">
      <alignment horizontal="center"/>
    </xf>
    <xf numFmtId="0" fontId="8" fillId="0" borderId="0" xfId="1" applyFont="1" applyAlignment="1">
      <alignment horizontal="center"/>
    </xf>
    <xf numFmtId="0" fontId="4" fillId="0" borderId="1" xfId="0" applyFont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66" fontId="4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 shrinkToFit="1"/>
    </xf>
    <xf numFmtId="0" fontId="12" fillId="0" borderId="1" xfId="0" applyFont="1" applyBorder="1" applyAlignment="1">
      <alignment horizontal="center"/>
    </xf>
    <xf numFmtId="14" fontId="12" fillId="0" borderId="1" xfId="0" applyNumberFormat="1" applyFont="1" applyBorder="1" applyAlignment="1">
      <alignment horizontal="center"/>
    </xf>
    <xf numFmtId="14" fontId="11" fillId="0" borderId="1" xfId="0" applyNumberFormat="1" applyFont="1" applyBorder="1" applyAlignment="1">
      <alignment horizontal="center" wrapText="1"/>
    </xf>
    <xf numFmtId="1" fontId="12" fillId="0" borderId="2" xfId="0" applyNumberFormat="1" applyFont="1" applyBorder="1" applyAlignment="1">
      <alignment horizontal="center"/>
    </xf>
    <xf numFmtId="1" fontId="12" fillId="0" borderId="3" xfId="0" applyNumberFormat="1" applyFont="1" applyBorder="1" applyAlignment="1">
      <alignment horizontal="center"/>
    </xf>
    <xf numFmtId="1" fontId="12" fillId="0" borderId="1" xfId="0" applyNumberFormat="1" applyFont="1" applyBorder="1" applyAlignment="1">
      <alignment horizontal="center"/>
    </xf>
    <xf numFmtId="1" fontId="12" fillId="0" borderId="1" xfId="0" applyNumberFormat="1" applyFont="1" applyBorder="1" applyAlignment="1">
      <alignment horizontal="center" wrapText="1"/>
    </xf>
    <xf numFmtId="2" fontId="12" fillId="0" borderId="1" xfId="0" applyNumberFormat="1" applyFont="1" applyBorder="1" applyAlignment="1">
      <alignment horizontal="center"/>
    </xf>
    <xf numFmtId="2" fontId="12" fillId="0" borderId="1" xfId="0" applyNumberFormat="1" applyFont="1" applyBorder="1" applyAlignment="1">
      <alignment horizontal="center" wrapText="1"/>
    </xf>
    <xf numFmtId="1" fontId="12" fillId="0" borderId="4" xfId="0" applyNumberFormat="1" applyFont="1" applyBorder="1" applyAlignment="1">
      <alignment horizontal="center"/>
    </xf>
    <xf numFmtId="14" fontId="11" fillId="0" borderId="5" xfId="0" applyNumberFormat="1" applyFont="1" applyBorder="1" applyAlignment="1">
      <alignment horizontal="center" wrapText="1"/>
    </xf>
    <xf numFmtId="1" fontId="12" fillId="0" borderId="6" xfId="0" applyNumberFormat="1" applyFont="1" applyBorder="1" applyAlignment="1">
      <alignment horizontal="center"/>
    </xf>
    <xf numFmtId="1" fontId="12" fillId="0" borderId="7" xfId="0" applyNumberFormat="1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3" fillId="0" borderId="0" xfId="0" applyFont="1" applyAlignment="1">
      <alignment horizontal="center" wrapText="1" shrinkToFit="1"/>
    </xf>
    <xf numFmtId="0" fontId="15" fillId="0" borderId="0" xfId="0" applyFont="1" applyAlignment="1">
      <alignment horizontal="center"/>
    </xf>
    <xf numFmtId="14" fontId="15" fillId="0" borderId="0" xfId="0" applyNumberFormat="1" applyFont="1" applyAlignment="1">
      <alignment horizontal="center"/>
    </xf>
    <xf numFmtId="14" fontId="16" fillId="0" borderId="0" xfId="0" applyNumberFormat="1" applyFont="1" applyAlignment="1">
      <alignment horizontal="center" wrapText="1"/>
    </xf>
    <xf numFmtId="1" fontId="15" fillId="0" borderId="0" xfId="0" applyNumberFormat="1" applyFont="1" applyAlignment="1">
      <alignment horizontal="center"/>
    </xf>
    <xf numFmtId="1" fontId="15" fillId="0" borderId="0" xfId="0" applyNumberFormat="1" applyFont="1" applyAlignment="1">
      <alignment horizontal="center" wrapText="1"/>
    </xf>
    <xf numFmtId="2" fontId="15" fillId="0" borderId="0" xfId="0" applyNumberFormat="1" applyFont="1" applyAlignment="1">
      <alignment horizontal="center"/>
    </xf>
    <xf numFmtId="2" fontId="15" fillId="0" borderId="0" xfId="0" applyNumberFormat="1" applyFont="1" applyAlignment="1">
      <alignment horizontal="center" wrapText="1"/>
    </xf>
    <xf numFmtId="1" fontId="17" fillId="3" borderId="1" xfId="0" applyNumberFormat="1" applyFont="1" applyFill="1" applyBorder="1" applyAlignment="1">
      <alignment horizontal="left" vertical="center" indent="1"/>
    </xf>
    <xf numFmtId="0" fontId="17" fillId="3" borderId="1" xfId="0" applyFont="1" applyFill="1" applyBorder="1" applyAlignment="1">
      <alignment horizontal="left" vertical="center" indent="1"/>
    </xf>
    <xf numFmtId="0" fontId="4" fillId="0" borderId="0" xfId="0" applyFont="1"/>
    <xf numFmtId="165" fontId="4" fillId="0" borderId="0" xfId="0" applyNumberFormat="1" applyFont="1"/>
    <xf numFmtId="49" fontId="4" fillId="0" borderId="0" xfId="0" applyNumberFormat="1" applyFont="1" applyAlignment="1">
      <alignment horizontal="left"/>
    </xf>
    <xf numFmtId="1" fontId="4" fillId="0" borderId="0" xfId="0" applyNumberFormat="1" applyFont="1"/>
    <xf numFmtId="166" fontId="4" fillId="0" borderId="0" xfId="0" applyNumberFormat="1" applyFont="1"/>
    <xf numFmtId="0" fontId="5" fillId="4" borderId="0" xfId="0" applyFont="1" applyFill="1" applyAlignment="1">
      <alignment horizontal="center"/>
    </xf>
    <xf numFmtId="0" fontId="8" fillId="4" borderId="0" xfId="1" applyFont="1" applyFill="1" applyAlignment="1">
      <alignment horizontal="center"/>
    </xf>
    <xf numFmtId="1" fontId="5" fillId="4" borderId="0" xfId="0" applyNumberFormat="1" applyFont="1" applyFill="1" applyAlignment="1">
      <alignment horizontal="center"/>
    </xf>
    <xf numFmtId="2" fontId="5" fillId="4" borderId="0" xfId="0" applyNumberFormat="1" applyFont="1" applyFill="1" applyAlignment="1">
      <alignment horizontal="center"/>
    </xf>
    <xf numFmtId="0" fontId="2" fillId="0" borderId="0" xfId="0" applyFont="1" applyAlignment="1">
      <alignment horizontal="center" wrapText="1" shrinkToFit="1"/>
    </xf>
    <xf numFmtId="0" fontId="12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14" fontId="11" fillId="0" borderId="0" xfId="0" applyNumberFormat="1" applyFont="1" applyAlignment="1">
      <alignment horizontal="center" wrapText="1"/>
    </xf>
    <xf numFmtId="1" fontId="12" fillId="0" borderId="0" xfId="0" applyNumberFormat="1" applyFont="1" applyAlignment="1">
      <alignment horizontal="center"/>
    </xf>
    <xf numFmtId="1" fontId="12" fillId="0" borderId="0" xfId="0" applyNumberFormat="1" applyFont="1" applyAlignment="1">
      <alignment horizontal="center" wrapText="1"/>
    </xf>
    <xf numFmtId="2" fontId="12" fillId="0" borderId="0" xfId="0" applyNumberFormat="1" applyFont="1" applyAlignment="1">
      <alignment horizontal="center"/>
    </xf>
    <xf numFmtId="2" fontId="12" fillId="0" borderId="0" xfId="0" applyNumberFormat="1" applyFont="1" applyAlignment="1">
      <alignment horizontal="center" wrapText="1"/>
    </xf>
  </cellXfs>
  <cellStyles count="2">
    <cellStyle name="Hyperlink" xfId="1" builtinId="8"/>
    <cellStyle name="Normal" xfId="0" builtinId="0"/>
  </cellStyles>
  <dxfs count="426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7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Club%20Shoot%202182018%20(1)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ABRA%20TEXAS%20SCORING%20PROGRAM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Club%20Shoot%201202019%20(2)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ih93/Documents/ABRA2019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nald/Documents/2016%20ABRA/ABRA%20Scoring%20Programs/ABRA2019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ABRA%20EDINBURG%20TEXAS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EDINBURG%20TEXAS%20MATCH%209-21-19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TAB"/>
      <sheetName val="ABRA ADULT SCORE SHEET"/>
      <sheetName val="ABRA YOUTH SCORE SHEET "/>
      <sheetName val="DATA SHEET"/>
    </sheetNames>
    <sheetDataSet>
      <sheetData sheetId="0">
        <row r="2">
          <cell r="B2" t="str">
            <v>Boerne, TX</v>
          </cell>
          <cell r="D2">
            <v>43674</v>
          </cell>
        </row>
      </sheetData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  <sheetName val="Sheet1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RA ADULT SCORE SHEET "/>
      <sheetName val="ABRA YOUTH SCORE SHEET"/>
      <sheetName val="DATA SHEET"/>
    </sheetNames>
    <sheetDataSet>
      <sheetData sheetId="0"/>
      <sheetData sheetId="1"/>
      <sheetData sheetId="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RA ADULT SCORE SHEET "/>
      <sheetName val="ABRA YOUTH SCORE SHEET"/>
      <sheetName val="DATA SHEET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1:I18"/>
  <sheetViews>
    <sheetView tabSelected="1" zoomScale="96" zoomScaleNormal="96" workbookViewId="0">
      <selection activeCell="E27" sqref="E27"/>
    </sheetView>
  </sheetViews>
  <sheetFormatPr defaultRowHeight="15.75" x14ac:dyDescent="0.3"/>
  <cols>
    <col min="1" max="1" width="6.140625" style="2" customWidth="1"/>
    <col min="2" max="2" width="12.28515625" style="12" bestFit="1" customWidth="1"/>
    <col min="3" max="3" width="17" style="12" bestFit="1" customWidth="1"/>
    <col min="4" max="4" width="24.140625" style="12" bestFit="1" customWidth="1"/>
    <col min="5" max="5" width="16.85546875" style="12" bestFit="1" customWidth="1"/>
    <col min="6" max="6" width="19" style="12" customWidth="1"/>
    <col min="7" max="7" width="9.140625" style="13" bestFit="1" customWidth="1"/>
    <col min="8" max="8" width="9.140625" style="12" bestFit="1" customWidth="1"/>
    <col min="9" max="9" width="17.85546875" style="13" bestFit="1" customWidth="1"/>
    <col min="10" max="16384" width="9.140625" style="2"/>
  </cols>
  <sheetData>
    <row r="1" spans="2:9" ht="22.5" customHeight="1" x14ac:dyDescent="0.3">
      <c r="B1" s="12" t="s">
        <v>6</v>
      </c>
      <c r="C1" s="12" t="s">
        <v>0</v>
      </c>
      <c r="D1" s="12" t="s">
        <v>9</v>
      </c>
      <c r="E1" s="12" t="s">
        <v>8</v>
      </c>
      <c r="F1" s="12" t="s">
        <v>4</v>
      </c>
      <c r="G1" s="13" t="s">
        <v>7</v>
      </c>
      <c r="H1" s="12" t="s">
        <v>3</v>
      </c>
      <c r="I1" s="13" t="s">
        <v>5</v>
      </c>
    </row>
    <row r="2" spans="2:9" x14ac:dyDescent="0.3">
      <c r="B2" s="12">
        <v>1</v>
      </c>
      <c r="C2" s="12" t="s">
        <v>20</v>
      </c>
      <c r="D2" s="22" t="s">
        <v>48</v>
      </c>
      <c r="E2" s="14">
        <f>SUM('Dyer, Paul'!K7)</f>
        <v>20</v>
      </c>
      <c r="F2" s="14">
        <f>SUM('Dyer, Paul'!L7)</f>
        <v>3686.1</v>
      </c>
      <c r="G2" s="13">
        <f>SUM('Dyer, Paul'!M7)</f>
        <v>184.30500000000001</v>
      </c>
      <c r="H2" s="14">
        <f>SUM('Dyer, Paul'!N7)</f>
        <v>81</v>
      </c>
      <c r="I2" s="13">
        <f>SUM('Dyer, Paul'!O7)</f>
        <v>265.30500000000001</v>
      </c>
    </row>
    <row r="3" spans="2:9" x14ac:dyDescent="0.3">
      <c r="B3" s="12">
        <v>2</v>
      </c>
      <c r="C3" s="12" t="s">
        <v>20</v>
      </c>
      <c r="D3" s="22" t="s">
        <v>33</v>
      </c>
      <c r="E3" s="14">
        <f>SUM('Chegwidden, Jason'!K8)</f>
        <v>22</v>
      </c>
      <c r="F3" s="14">
        <f>SUM('Chegwidden, Jason'!L8)</f>
        <v>3706</v>
      </c>
      <c r="G3" s="13">
        <f>SUM('Chegwidden, Jason'!M8)</f>
        <v>168.45454545454547</v>
      </c>
      <c r="H3" s="14">
        <f>SUM('Chegwidden, Jason'!N8)</f>
        <v>32</v>
      </c>
      <c r="I3" s="13">
        <f>SUM('Chegwidden, Jason'!O8)</f>
        <v>200.45454545454547</v>
      </c>
    </row>
    <row r="4" spans="2:9" x14ac:dyDescent="0.3">
      <c r="B4" s="61"/>
      <c r="C4" s="61"/>
      <c r="D4" s="62"/>
      <c r="E4" s="63"/>
      <c r="F4" s="63"/>
      <c r="G4" s="64"/>
      <c r="H4" s="63"/>
      <c r="I4" s="64"/>
    </row>
    <row r="5" spans="2:9" x14ac:dyDescent="0.3">
      <c r="B5" s="12">
        <v>3</v>
      </c>
      <c r="C5" s="12" t="s">
        <v>20</v>
      </c>
      <c r="D5" s="22" t="s">
        <v>29</v>
      </c>
      <c r="E5" s="14">
        <f>SUM('Beckett, Bob'!K8)</f>
        <v>18</v>
      </c>
      <c r="F5" s="14">
        <f>SUM('Beckett, Bob'!L8)</f>
        <v>3321</v>
      </c>
      <c r="G5" s="13">
        <f>SUM('Beckett, Bob'!M8)</f>
        <v>184.5</v>
      </c>
      <c r="H5" s="14">
        <f>SUM('Beckett, Bob'!N8)</f>
        <v>20</v>
      </c>
      <c r="I5" s="13">
        <f>SUM('Beckett, Bob'!O8)</f>
        <v>204.5</v>
      </c>
    </row>
    <row r="6" spans="2:9" x14ac:dyDescent="0.3">
      <c r="B6" s="12">
        <v>4</v>
      </c>
      <c r="C6" s="12" t="s">
        <v>20</v>
      </c>
      <c r="D6" s="22" t="s">
        <v>37</v>
      </c>
      <c r="E6" s="14">
        <f>SUM('Shimotsu, Steven'!K7)</f>
        <v>13</v>
      </c>
      <c r="F6" s="14">
        <f>SUM('Shimotsu, Steven'!L7)</f>
        <v>2279</v>
      </c>
      <c r="G6" s="13">
        <f>SUM('Shimotsu, Steven'!M7)</f>
        <v>175.30769230769232</v>
      </c>
      <c r="H6" s="14">
        <f>SUM('Shimotsu, Steven'!N7)</f>
        <v>29</v>
      </c>
      <c r="I6" s="13">
        <f>SUM('Shimotsu, Steven'!O7)</f>
        <v>204.30769230769232</v>
      </c>
    </row>
    <row r="7" spans="2:9" x14ac:dyDescent="0.3">
      <c r="B7" s="12">
        <v>5</v>
      </c>
      <c r="C7" s="12" t="s">
        <v>20</v>
      </c>
      <c r="D7" s="15" t="s">
        <v>22</v>
      </c>
      <c r="E7" s="14">
        <f>SUM('Vincent, Brian'!K6)</f>
        <v>12</v>
      </c>
      <c r="F7" s="14">
        <f>SUM('Vincent, Brian'!L6)</f>
        <v>2222</v>
      </c>
      <c r="G7" s="13">
        <f>SUM('Vincent, Brian'!M6)</f>
        <v>185.16666666666666</v>
      </c>
      <c r="H7" s="14">
        <f>SUM('Vincent, Brian'!N6)</f>
        <v>15</v>
      </c>
      <c r="I7" s="13">
        <f>SUM('Vincent, Brian'!O6)</f>
        <v>200.16666666666666</v>
      </c>
    </row>
    <row r="8" spans="2:9" x14ac:dyDescent="0.3">
      <c r="B8" s="12">
        <v>6</v>
      </c>
      <c r="C8" s="12" t="s">
        <v>20</v>
      </c>
      <c r="D8" s="22" t="s">
        <v>56</v>
      </c>
      <c r="E8" s="14">
        <f>SUM('Hilger, Kenny'!K4)</f>
        <v>6</v>
      </c>
      <c r="F8" s="14">
        <f>SUM('Hilger, Kenny'!L4)</f>
        <v>1105</v>
      </c>
      <c r="G8" s="13">
        <f>SUM('Hilger, Kenny'!M4)</f>
        <v>184.16666666666666</v>
      </c>
      <c r="H8" s="14">
        <f>SUM('Hilger, Kenny'!N4)</f>
        <v>16</v>
      </c>
      <c r="I8" s="13">
        <f>SUM('Hilger, Kenny'!O4)</f>
        <v>200.16666666666666</v>
      </c>
    </row>
    <row r="9" spans="2:9" x14ac:dyDescent="0.3">
      <c r="B9" s="12">
        <v>7</v>
      </c>
      <c r="C9" s="12" t="s">
        <v>20</v>
      </c>
      <c r="D9" s="22" t="s">
        <v>50</v>
      </c>
      <c r="E9" s="14">
        <f>SUM('Escoto, Claudia'!K5)</f>
        <v>4</v>
      </c>
      <c r="F9" s="14">
        <f>SUM('Escoto, Claudia'!L5)</f>
        <v>714</v>
      </c>
      <c r="G9" s="13">
        <f>SUM('Escoto, Claudia'!M5)</f>
        <v>178.5</v>
      </c>
      <c r="H9" s="14">
        <f>SUM('Escoto, Claudia'!N5)</f>
        <v>10</v>
      </c>
      <c r="I9" s="13">
        <f>SUM('Escoto, Claudia'!O5)</f>
        <v>188.5</v>
      </c>
    </row>
    <row r="10" spans="2:9" x14ac:dyDescent="0.3">
      <c r="B10" s="12">
        <v>8</v>
      </c>
      <c r="C10" s="12" t="s">
        <v>20</v>
      </c>
      <c r="D10" s="15" t="s">
        <v>25</v>
      </c>
      <c r="E10" s="14">
        <f>SUM('Braddy, James'!K4)</f>
        <v>2</v>
      </c>
      <c r="F10" s="14">
        <f>SUM('Braddy, James'!L4)</f>
        <v>367</v>
      </c>
      <c r="G10" s="13">
        <f>SUM('Braddy, James'!M4)</f>
        <v>183.5</v>
      </c>
      <c r="H10" s="14">
        <f>SUM('Braddy, James'!N4)</f>
        <v>5</v>
      </c>
      <c r="I10" s="13">
        <f>SUM('Braddy, James'!O4)</f>
        <v>188.5</v>
      </c>
    </row>
    <row r="11" spans="2:9" x14ac:dyDescent="0.3">
      <c r="B11" s="12">
        <v>9</v>
      </c>
      <c r="C11" s="12" t="s">
        <v>20</v>
      </c>
      <c r="D11" s="15" t="s">
        <v>27</v>
      </c>
      <c r="E11" s="14">
        <f>SUM('Kuznik, Leon'!K4)</f>
        <v>2</v>
      </c>
      <c r="F11" s="14">
        <f>SUM('Kuznik, Leon'!L4)</f>
        <v>365</v>
      </c>
      <c r="G11" s="13">
        <f>SUM('Kuznik, Leon'!M4)</f>
        <v>182.5</v>
      </c>
      <c r="H11" s="14">
        <f>SUM('Kuznik, Leon'!N4)</f>
        <v>6</v>
      </c>
      <c r="I11" s="13">
        <f>SUM('Kuznik, Leon'!O4)</f>
        <v>188.5</v>
      </c>
    </row>
    <row r="12" spans="2:9" x14ac:dyDescent="0.3">
      <c r="B12" s="12">
        <v>10</v>
      </c>
      <c r="C12" s="12" t="s">
        <v>20</v>
      </c>
      <c r="D12" s="22" t="s">
        <v>59</v>
      </c>
      <c r="E12" s="14">
        <f>SUM('Durham, Vance'!K4)</f>
        <v>3</v>
      </c>
      <c r="F12" s="14">
        <f>SUM('Durham, Vance'!L4)</f>
        <v>536</v>
      </c>
      <c r="G12" s="13">
        <f>SUM('Durham, Vance'!M4)</f>
        <v>178.66666666666666</v>
      </c>
      <c r="H12" s="14">
        <f>SUM('Durham, Vance'!N4)</f>
        <v>9</v>
      </c>
      <c r="I12" s="13">
        <f>SUM('Durham, Vance'!O4)</f>
        <v>187.66666666666666</v>
      </c>
    </row>
    <row r="13" spans="2:9" x14ac:dyDescent="0.3">
      <c r="B13" s="12">
        <v>11</v>
      </c>
      <c r="C13" s="12" t="s">
        <v>20</v>
      </c>
      <c r="D13" s="22" t="s">
        <v>43</v>
      </c>
      <c r="E13" s="14">
        <f>SUM('Watkins, Phil'!K6)</f>
        <v>10</v>
      </c>
      <c r="F13" s="14">
        <f>SUM('Watkins, Phil'!L6)</f>
        <v>1692</v>
      </c>
      <c r="G13" s="13">
        <f>SUM('Watkins, Phil'!M6)</f>
        <v>169.2</v>
      </c>
      <c r="H13" s="14">
        <f>SUM('Watkins, Phil'!N6)</f>
        <v>16</v>
      </c>
      <c r="I13" s="13">
        <f>SUM('Watkins, Phil'!O6)</f>
        <v>185.2</v>
      </c>
    </row>
    <row r="14" spans="2:9" x14ac:dyDescent="0.3">
      <c r="B14" s="12">
        <v>12</v>
      </c>
      <c r="C14" s="12" t="s">
        <v>20</v>
      </c>
      <c r="D14" s="22" t="s">
        <v>41</v>
      </c>
      <c r="E14" s="14">
        <f>SUM('Tunberg, Dina'!K6)</f>
        <v>10</v>
      </c>
      <c r="F14" s="14">
        <f>SUM('Tunberg, Dina'!L6)</f>
        <v>1723</v>
      </c>
      <c r="G14" s="13">
        <f>SUM('Tunberg, Dina'!M6)</f>
        <v>172.3</v>
      </c>
      <c r="H14" s="14">
        <f>SUM('Tunberg, Dina'!N6)</f>
        <v>12</v>
      </c>
      <c r="I14" s="13">
        <f>SUM('Tunberg, Dina'!O6)</f>
        <v>184.3</v>
      </c>
    </row>
    <row r="15" spans="2:9" x14ac:dyDescent="0.3">
      <c r="B15" s="12">
        <v>13</v>
      </c>
      <c r="C15" s="12" t="s">
        <v>20</v>
      </c>
      <c r="D15" s="22" t="s">
        <v>62</v>
      </c>
      <c r="E15" s="14">
        <f>SUM('Formacio, Emmanuel'!K4)</f>
        <v>3</v>
      </c>
      <c r="F15" s="14">
        <f>SUM('Formacio, Emmanuel'!L4)</f>
        <v>527</v>
      </c>
      <c r="G15" s="13">
        <f>SUM('Formacio, Emmanuel'!M4)</f>
        <v>175.66666666666666</v>
      </c>
      <c r="H15" s="14">
        <f>SUM('Formacio, Emmanuel'!N4)</f>
        <v>2</v>
      </c>
      <c r="I15" s="13">
        <f>SUM('Formacio, Emmanuel'!O4)</f>
        <v>177.66666666666666</v>
      </c>
    </row>
    <row r="16" spans="2:9" x14ac:dyDescent="0.3">
      <c r="B16" s="12">
        <v>14</v>
      </c>
      <c r="C16" s="12" t="s">
        <v>20</v>
      </c>
      <c r="D16" s="22" t="s">
        <v>46</v>
      </c>
      <c r="E16" s="14">
        <f>SUM('Sledge, Kenneth'!K7)</f>
        <v>18</v>
      </c>
      <c r="F16" s="14">
        <f>SUM('Sledge, Kenneth'!L7)</f>
        <v>2855</v>
      </c>
      <c r="G16" s="13">
        <f>SUM('Sledge, Kenneth'!M7)</f>
        <v>158.61111111111111</v>
      </c>
      <c r="H16" s="14">
        <f>SUM('Sledge, Kenneth'!N7)</f>
        <v>18</v>
      </c>
      <c r="I16" s="13">
        <f>SUM('Sledge, Kenneth'!O7)</f>
        <v>176.61111111111111</v>
      </c>
    </row>
    <row r="17" spans="2:9" x14ac:dyDescent="0.3">
      <c r="B17" s="12">
        <v>15</v>
      </c>
      <c r="C17" s="12" t="s">
        <v>20</v>
      </c>
      <c r="D17" s="22" t="s">
        <v>39</v>
      </c>
      <c r="E17" s="14">
        <f>SUM('Hopkins, Kevin'!K4)</f>
        <v>3</v>
      </c>
      <c r="F17" s="14">
        <f>SUM('Hopkins, Kevin'!L4)</f>
        <v>504</v>
      </c>
      <c r="G17" s="13">
        <f>SUM('Hopkins, Kevin'!M4)</f>
        <v>168</v>
      </c>
      <c r="H17" s="14">
        <f>SUM('Hopkins, Kevin'!N4)</f>
        <v>6</v>
      </c>
      <c r="I17" s="13">
        <f>SUM('Hopkins, Kevin'!O4)</f>
        <v>174</v>
      </c>
    </row>
    <row r="18" spans="2:9" x14ac:dyDescent="0.3">
      <c r="B18" s="12">
        <v>16</v>
      </c>
      <c r="C18" s="12" t="s">
        <v>20</v>
      </c>
      <c r="D18" s="22" t="s">
        <v>45</v>
      </c>
      <c r="E18" s="14">
        <f>SUM('Alberman, Bob'!K4)</f>
        <v>3</v>
      </c>
      <c r="F18" s="14">
        <f>SUM('Alberman, Bob'!L4)</f>
        <v>448</v>
      </c>
      <c r="G18" s="13">
        <f>SUM('Alberman, Bob'!M4)</f>
        <v>149.33333333333334</v>
      </c>
      <c r="H18" s="14">
        <f>SUM('Alberman, Bob'!N4)</f>
        <v>2</v>
      </c>
      <c r="I18" s="13">
        <f>SUM('Alberman, Bob'!O4)</f>
        <v>151.33333333333334</v>
      </c>
    </row>
  </sheetData>
  <sortState ref="D5:I18">
    <sortCondition descending="1" ref="I2:I18"/>
  </sortState>
  <hyperlinks>
    <hyperlink ref="D7" location="'Vincent, Brian'!A1" display="Vincent, Brian" xr:uid="{9C0E7BE9-6EFA-42F6-A6B8-E4BDDDD3800F}"/>
    <hyperlink ref="D10" location="'Braddy, James'!A1" display="Braddy, James" xr:uid="{4181301A-F495-4ED5-B499-CACA56193C60}"/>
    <hyperlink ref="D11" location="'Kuznik, Leon'!A1" display="Kuznik, Leon" xr:uid="{36CF155D-3ADE-43F2-BF93-76D86385CE7F}"/>
    <hyperlink ref="D5" location="'Beckett, Bob'!A1" display="Beckett, Bob" xr:uid="{8CD9E087-5299-4678-B156-17ABB57D2DF3}"/>
    <hyperlink ref="D3" location="'Chegwidden, Jason'!A1" display="Chegwidden, Jason" xr:uid="{FDC3B624-EDA4-4F93-9A9C-9D48DC66A284}"/>
    <hyperlink ref="D6" location="'Shimotsu, Steven'!A1" display="Shimotsu, Steven" xr:uid="{DB5C997A-EA58-49E5-A739-403CF1925BFF}"/>
    <hyperlink ref="D17" location="'Hopkins, Kevin'!A1" display="Hopkins, Kevin" xr:uid="{19F8917E-3BDA-4B52-AC29-7490B73BA3F2}"/>
    <hyperlink ref="D14" location="'Tunberg, Dina'!A1" display="Tunberg, Dina" xr:uid="{B1F76953-08FD-4D55-BCB3-1806AD9CF580}"/>
    <hyperlink ref="D13" location="'Watkins, Phil'!A1" display="Watkins, Phil" xr:uid="{AB4181F8-0CA2-47A7-AEF7-470304F38789}"/>
    <hyperlink ref="D18" location="'Alberman, Bob'!A1" display="Alberman, Bob" xr:uid="{83CC39FB-D492-4335-B1E7-21054706DC1E}"/>
    <hyperlink ref="D16" location="'Sledge, Kenneth'!A1" display="Sledge, Kenneth" xr:uid="{812EB6CD-19BB-4FAD-9592-FB134C8F6242}"/>
    <hyperlink ref="D2" location="'Dyer, Paul'!A1" display="Dyer, Paul" xr:uid="{98ADF9AD-A72B-4CD9-9931-0271B5CE76E1}"/>
    <hyperlink ref="D9" location="'Escoto, Claudia'!A1" display="Escoto, Claudia" xr:uid="{BC862B62-0A88-451E-BD48-3025ECDE6F45}"/>
    <hyperlink ref="D8" location="'Hilger, Kenny'!A1" display="Hilger, Kenny" xr:uid="{A760D6D3-A052-4668-9BC9-7EBB4BC3F40F}"/>
    <hyperlink ref="D12" location="'Durham, Vance'!A1" display="Durham, Vance" xr:uid="{B7FE593B-30FD-456F-ABB1-376D01BAD1A0}"/>
    <hyperlink ref="D15" location="'Formacio, Emmanuel'!A1" display="Formacio, Emmanuel" xr:uid="{4E4FCDC7-C867-4182-A832-93C740103177}"/>
  </hyperlinks>
  <printOptions gridLines="1"/>
  <pageMargins left="0.25" right="0.25" top="0.75" bottom="0.75" header="0.3" footer="0.3"/>
  <pageSetup orientation="landscape" r:id="rId1"/>
  <headerFooter>
    <oddHeader xml:space="preserve">&amp;L&amp;"Book Antiqua,Bold"&amp;12Outlaw Lt Barrel&amp;C&amp;"Book Antiqua,Bold"&amp;12Texas
&amp;R&amp;"Book Antiqua,Bold"&amp;12 2019
</oddHeader>
    <oddFooter>&amp;L&amp;D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26F49D-AE33-45C8-965E-F8222C726BBA}">
  <dimension ref="A1:O4"/>
  <sheetViews>
    <sheetView workbookViewId="0">
      <selection activeCell="C21" sqref="C20:C21"/>
    </sheetView>
  </sheetViews>
  <sheetFormatPr defaultRowHeight="15" x14ac:dyDescent="0.3"/>
  <cols>
    <col min="1" max="1" width="16.28515625" style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x14ac:dyDescent="0.3">
      <c r="A2" s="17" t="s">
        <v>21</v>
      </c>
      <c r="B2" s="17" t="s">
        <v>57</v>
      </c>
      <c r="C2" s="18">
        <v>43750</v>
      </c>
      <c r="D2" s="19" t="s">
        <v>24</v>
      </c>
      <c r="E2" s="29">
        <v>180</v>
      </c>
      <c r="F2" s="17">
        <v>186</v>
      </c>
      <c r="G2" s="17">
        <v>178</v>
      </c>
      <c r="H2" s="20">
        <v>185</v>
      </c>
      <c r="I2" s="20">
        <v>189</v>
      </c>
      <c r="J2" s="17">
        <v>187</v>
      </c>
      <c r="K2" s="20">
        <v>6</v>
      </c>
      <c r="L2" s="20">
        <v>1105</v>
      </c>
      <c r="M2" s="21">
        <v>184.16666666666666</v>
      </c>
      <c r="N2" s="20">
        <v>16</v>
      </c>
      <c r="O2" s="21">
        <v>200.16666666666666</v>
      </c>
    </row>
    <row r="3" spans="1:15" x14ac:dyDescent="0.3">
      <c r="A3" s="7"/>
      <c r="B3" s="7"/>
      <c r="C3" s="8"/>
      <c r="D3" s="9"/>
      <c r="E3" s="7"/>
      <c r="F3" s="7"/>
      <c r="G3" s="7"/>
      <c r="H3" s="7"/>
      <c r="I3" s="7"/>
      <c r="J3" s="7"/>
      <c r="K3" s="10"/>
      <c r="L3" s="10"/>
      <c r="M3" s="11"/>
      <c r="N3" s="10"/>
      <c r="O3" s="11"/>
    </row>
    <row r="4" spans="1:15" x14ac:dyDescent="0.3">
      <c r="K4" s="3">
        <f>SUM(K2:K3)</f>
        <v>6</v>
      </c>
      <c r="L4" s="3">
        <f>SUM(L2:L3)</f>
        <v>1105</v>
      </c>
      <c r="M4" s="1">
        <f>SUM(L4/K4)</f>
        <v>184.16666666666666</v>
      </c>
      <c r="N4" s="3">
        <f>SUM(N2:N3)</f>
        <v>16</v>
      </c>
      <c r="O4" s="1">
        <f>SUM(M4+N4)</f>
        <v>200.16666666666666</v>
      </c>
    </row>
  </sheetData>
  <protectedRanges>
    <protectedRange algorithmName="SHA-512" hashValue="eHHGZp1QU9slQwrV1rkPvmLyM6CvgknQHPIOO3TeudOjFVA47YoNedor8sB5AS16YCEzg6rnk1SW7Qh1UBWa3g==" saltValue="NnJayuyCuLyzeiA6G0urAA==" spinCount="100000" sqref="N2" name="Range3_1"/>
  </protectedRanges>
  <conditionalFormatting sqref="E1">
    <cfRule type="top10" priority="41" bottom="1" rank="1"/>
    <cfRule type="top10" dxfId="215" priority="42" rank="1"/>
  </conditionalFormatting>
  <conditionalFormatting sqref="F1">
    <cfRule type="top10" priority="39" bottom="1" rank="1"/>
    <cfRule type="top10" dxfId="214" priority="40" rank="1"/>
  </conditionalFormatting>
  <conditionalFormatting sqref="G1">
    <cfRule type="top10" priority="37" bottom="1" rank="1"/>
    <cfRule type="top10" dxfId="213" priority="38" rank="1"/>
  </conditionalFormatting>
  <conditionalFormatting sqref="H1">
    <cfRule type="top10" priority="35" bottom="1" rank="1"/>
    <cfRule type="top10" dxfId="212" priority="36" rank="1"/>
  </conditionalFormatting>
  <conditionalFormatting sqref="I1">
    <cfRule type="top10" priority="33" bottom="1" rank="1"/>
    <cfRule type="top10" dxfId="211" priority="34" rank="1"/>
  </conditionalFormatting>
  <conditionalFormatting sqref="J1">
    <cfRule type="top10" priority="31" bottom="1" rank="1"/>
    <cfRule type="top10" dxfId="210" priority="32" rank="1"/>
  </conditionalFormatting>
  <conditionalFormatting sqref="E3">
    <cfRule type="top10" priority="29" bottom="1" rank="1"/>
    <cfRule type="top10" dxfId="209" priority="30" rank="1"/>
  </conditionalFormatting>
  <conditionalFormatting sqref="F3">
    <cfRule type="top10" priority="27" bottom="1" rank="1"/>
    <cfRule type="top10" dxfId="208" priority="28" rank="1"/>
  </conditionalFormatting>
  <conditionalFormatting sqref="G3">
    <cfRule type="top10" priority="25" bottom="1" rank="1"/>
    <cfRule type="top10" dxfId="207" priority="26" rank="1"/>
  </conditionalFormatting>
  <conditionalFormatting sqref="H3">
    <cfRule type="top10" priority="23" bottom="1" rank="1"/>
    <cfRule type="top10" dxfId="206" priority="24" rank="1"/>
  </conditionalFormatting>
  <conditionalFormatting sqref="I3">
    <cfRule type="top10" priority="21" bottom="1" rank="1"/>
    <cfRule type="top10" dxfId="205" priority="22" rank="1"/>
  </conditionalFormatting>
  <conditionalFormatting sqref="J3">
    <cfRule type="top10" priority="19" bottom="1" rank="1"/>
    <cfRule type="top10" dxfId="204" priority="20" rank="1"/>
  </conditionalFormatting>
  <conditionalFormatting sqref="E2">
    <cfRule type="top10" priority="11" bottom="1" rank="1"/>
    <cfRule type="top10" dxfId="203" priority="12" rank="1"/>
  </conditionalFormatting>
  <conditionalFormatting sqref="F2">
    <cfRule type="top10" priority="9" bottom="1" rank="1"/>
    <cfRule type="top10" dxfId="202" priority="10" rank="1"/>
  </conditionalFormatting>
  <conditionalFormatting sqref="G2">
    <cfRule type="top10" priority="7" bottom="1" rank="1"/>
    <cfRule type="top10" dxfId="201" priority="8" rank="1"/>
  </conditionalFormatting>
  <conditionalFormatting sqref="H2">
    <cfRule type="top10" priority="5" bottom="1" rank="1"/>
    <cfRule type="top10" dxfId="200" priority="6" rank="1"/>
  </conditionalFormatting>
  <conditionalFormatting sqref="I2">
    <cfRule type="top10" priority="3" bottom="1" rank="1"/>
    <cfRule type="top10" dxfId="199" priority="4" rank="1"/>
  </conditionalFormatting>
  <conditionalFormatting sqref="J2">
    <cfRule type="top10" priority="1" bottom="1" rank="1"/>
    <cfRule type="top10" dxfId="198" priority="2" rank="1"/>
  </conditionalFormatting>
  <dataValidations count="1">
    <dataValidation type="list" allowBlank="1" showInputMessage="1" showErrorMessage="1" sqref="B2" xr:uid="{DB87FB1F-A73C-4A28-A9D2-228B37D30F3A}">
      <formula1>#REF!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D090D00-8DA7-4631-A27C-CD4748B77F47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80E914-BD52-4193-ABB4-AD71DA55D28D}">
  <dimension ref="A1:O4"/>
  <sheetViews>
    <sheetView workbookViewId="0">
      <selection sqref="A1:O4"/>
    </sheetView>
  </sheetViews>
  <sheetFormatPr defaultRowHeight="15" x14ac:dyDescent="0.3"/>
  <cols>
    <col min="1" max="1" width="16.28515625" style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ht="15.75" thickBot="1" x14ac:dyDescent="0.35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ht="16.5" thickBot="1" x14ac:dyDescent="0.35">
      <c r="A2" s="30" t="s">
        <v>34</v>
      </c>
      <c r="B2" s="31" t="s">
        <v>38</v>
      </c>
      <c r="C2" s="32">
        <v>43666</v>
      </c>
      <c r="D2" s="41" t="s">
        <v>36</v>
      </c>
      <c r="E2" s="34">
        <v>172</v>
      </c>
      <c r="F2" s="42">
        <v>173</v>
      </c>
      <c r="G2" s="43">
        <v>159</v>
      </c>
      <c r="H2" s="36"/>
      <c r="I2" s="36"/>
      <c r="J2" s="36"/>
      <c r="K2" s="37">
        <f>COUNT(E2:J2)</f>
        <v>3</v>
      </c>
      <c r="L2" s="37">
        <f>SUM(E2:J2)</f>
        <v>504</v>
      </c>
      <c r="M2" s="38">
        <f>SUM(L2/K2)</f>
        <v>168</v>
      </c>
      <c r="N2" s="31">
        <v>6</v>
      </c>
      <c r="O2" s="39">
        <f>SUM(M2+N2)</f>
        <v>174</v>
      </c>
    </row>
    <row r="3" spans="1:15" x14ac:dyDescent="0.3">
      <c r="A3" s="7"/>
      <c r="B3" s="7"/>
      <c r="C3" s="8"/>
      <c r="D3" s="9"/>
      <c r="E3" s="7"/>
      <c r="F3" s="7"/>
      <c r="G3" s="7"/>
      <c r="H3" s="7"/>
      <c r="I3" s="7"/>
      <c r="J3" s="7"/>
      <c r="K3" s="10"/>
      <c r="L3" s="10"/>
      <c r="M3" s="11"/>
      <c r="N3" s="10"/>
      <c r="O3" s="11"/>
    </row>
    <row r="4" spans="1:15" x14ac:dyDescent="0.3">
      <c r="K4" s="3">
        <f>SUM(K2:K3)</f>
        <v>3</v>
      </c>
      <c r="L4" s="3">
        <f>SUM(L2:L3)</f>
        <v>504</v>
      </c>
      <c r="M4" s="1">
        <f>SUM(L4/K4)</f>
        <v>168</v>
      </c>
      <c r="N4" s="3">
        <f>SUM(N2:N3)</f>
        <v>6</v>
      </c>
      <c r="O4" s="1">
        <f>SUM(M4+N4)</f>
        <v>174</v>
      </c>
    </row>
  </sheetData>
  <protectedRanges>
    <protectedRange algorithmName="SHA-512" hashValue="eHHGZp1QU9slQwrV1rkPvmLyM6CvgknQHPIOO3TeudOjFVA47YoNedor8sB5AS16YCEzg6rnk1SW7Qh1UBWa3g==" saltValue="NnJayuyCuLyzeiA6G0urAA==" spinCount="100000" sqref="N2" name="Range3_1_1"/>
  </protectedRanges>
  <conditionalFormatting sqref="E1">
    <cfRule type="top10" priority="35" bottom="1" rank="1"/>
    <cfRule type="top10" dxfId="197" priority="36" rank="1"/>
  </conditionalFormatting>
  <conditionalFormatting sqref="F1">
    <cfRule type="top10" priority="33" bottom="1" rank="1"/>
    <cfRule type="top10" dxfId="196" priority="34" rank="1"/>
  </conditionalFormatting>
  <conditionalFormatting sqref="G1">
    <cfRule type="top10" priority="31" bottom="1" rank="1"/>
    <cfRule type="top10" dxfId="195" priority="32" rank="1"/>
  </conditionalFormatting>
  <conditionalFormatting sqref="H1">
    <cfRule type="top10" priority="29" bottom="1" rank="1"/>
    <cfRule type="top10" dxfId="194" priority="30" rank="1"/>
  </conditionalFormatting>
  <conditionalFormatting sqref="I1">
    <cfRule type="top10" priority="27" bottom="1" rank="1"/>
    <cfRule type="top10" dxfId="193" priority="28" rank="1"/>
  </conditionalFormatting>
  <conditionalFormatting sqref="J1">
    <cfRule type="top10" priority="25" bottom="1" rank="1"/>
    <cfRule type="top10" dxfId="192" priority="26" rank="1"/>
  </conditionalFormatting>
  <conditionalFormatting sqref="E3">
    <cfRule type="top10" priority="23" bottom="1" rank="1"/>
    <cfRule type="top10" dxfId="191" priority="24" rank="1"/>
  </conditionalFormatting>
  <conditionalFormatting sqref="F3">
    <cfRule type="top10" priority="21" bottom="1" rank="1"/>
    <cfRule type="top10" dxfId="190" priority="22" rank="1"/>
  </conditionalFormatting>
  <conditionalFormatting sqref="G3">
    <cfRule type="top10" priority="19" bottom="1" rank="1"/>
    <cfRule type="top10" dxfId="189" priority="20" rank="1"/>
  </conditionalFormatting>
  <conditionalFormatting sqref="H3">
    <cfRule type="top10" priority="17" bottom="1" rank="1"/>
    <cfRule type="top10" dxfId="188" priority="18" rank="1"/>
  </conditionalFormatting>
  <conditionalFormatting sqref="I3">
    <cfRule type="top10" priority="15" bottom="1" rank="1"/>
    <cfRule type="top10" dxfId="187" priority="16" rank="1"/>
  </conditionalFormatting>
  <conditionalFormatting sqref="J3">
    <cfRule type="top10" priority="13" bottom="1" rank="1"/>
    <cfRule type="top10" dxfId="186" priority="14" rank="1"/>
  </conditionalFormatting>
  <conditionalFormatting sqref="E2">
    <cfRule type="top10" dxfId="185" priority="1" rank="1"/>
  </conditionalFormatting>
  <conditionalFormatting sqref="F2">
    <cfRule type="top10" dxfId="184" priority="2" rank="1"/>
  </conditionalFormatting>
  <conditionalFormatting sqref="G2">
    <cfRule type="top10" dxfId="183" priority="3" rank="1"/>
  </conditionalFormatting>
  <conditionalFormatting sqref="H2">
    <cfRule type="top10" dxfId="182" priority="4" rank="1"/>
  </conditionalFormatting>
  <conditionalFormatting sqref="I2">
    <cfRule type="top10" dxfId="181" priority="5" rank="1"/>
  </conditionalFormatting>
  <conditionalFormatting sqref="J2">
    <cfRule type="top10" dxfId="180" priority="6" rank="1"/>
  </conditionalFormatting>
  <dataValidations count="1">
    <dataValidation type="list" allowBlank="1" showInputMessage="1" showErrorMessage="1" sqref="B2" xr:uid="{240B9ABD-A6E5-4616-9C26-9EE3FA275417}">
      <formula1>#REF!</formula1>
    </dataValidation>
  </dataValidations>
  <pageMargins left="0.7" right="0.7" top="0.75" bottom="0.75" header="0.3" footer="0.3"/>
  <pageSetup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2DD90F8-6107-4A46-8596-8EBDAF65042A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96B613-B375-4FE6-B921-A6DB5065E282}">
  <dimension ref="A1:O4"/>
  <sheetViews>
    <sheetView workbookViewId="0">
      <selection activeCell="A2" sqref="A2:O2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x14ac:dyDescent="0.3">
      <c r="A2" s="17" t="s">
        <v>21</v>
      </c>
      <c r="B2" s="17" t="s">
        <v>28</v>
      </c>
      <c r="C2" s="18">
        <v>43578</v>
      </c>
      <c r="D2" s="19" t="s">
        <v>24</v>
      </c>
      <c r="E2" s="17">
        <v>185</v>
      </c>
      <c r="F2" s="17">
        <v>180</v>
      </c>
      <c r="G2" s="17"/>
      <c r="H2" s="20"/>
      <c r="I2" s="20"/>
      <c r="J2" s="20"/>
      <c r="K2" s="20">
        <v>2</v>
      </c>
      <c r="L2" s="20">
        <v>365</v>
      </c>
      <c r="M2" s="21">
        <v>182.5</v>
      </c>
      <c r="N2" s="20">
        <v>6</v>
      </c>
      <c r="O2" s="21">
        <v>188.5</v>
      </c>
    </row>
    <row r="3" spans="1:15" x14ac:dyDescent="0.3">
      <c r="A3" s="7"/>
      <c r="B3" s="7"/>
      <c r="C3" s="8"/>
      <c r="D3" s="9"/>
      <c r="E3" s="7"/>
      <c r="F3" s="7"/>
      <c r="G3" s="7"/>
      <c r="H3" s="7"/>
      <c r="I3" s="7"/>
      <c r="J3" s="7"/>
      <c r="K3" s="10"/>
      <c r="L3" s="10"/>
      <c r="M3" s="11"/>
      <c r="N3" s="10"/>
      <c r="O3" s="11"/>
    </row>
    <row r="4" spans="1:15" x14ac:dyDescent="0.3">
      <c r="K4" s="3">
        <f>SUM(K2:K3)</f>
        <v>2</v>
      </c>
      <c r="L4" s="3">
        <f>SUM(L2:L3)</f>
        <v>365</v>
      </c>
      <c r="M4" s="1">
        <f>SUM(L4/K4)</f>
        <v>182.5</v>
      </c>
      <c r="N4" s="3">
        <f>SUM(N2:N3)</f>
        <v>6</v>
      </c>
      <c r="O4" s="1">
        <f>SUM(M4+N4)</f>
        <v>188.5</v>
      </c>
    </row>
  </sheetData>
  <conditionalFormatting sqref="E1">
    <cfRule type="top10" priority="47" bottom="1" rank="1"/>
    <cfRule type="top10" dxfId="179" priority="48" rank="1"/>
  </conditionalFormatting>
  <conditionalFormatting sqref="F1">
    <cfRule type="top10" priority="45" bottom="1" rank="1"/>
    <cfRule type="top10" dxfId="178" priority="46" rank="1"/>
  </conditionalFormatting>
  <conditionalFormatting sqref="G1">
    <cfRule type="top10" priority="43" bottom="1" rank="1"/>
    <cfRule type="top10" dxfId="177" priority="44" rank="1"/>
  </conditionalFormatting>
  <conditionalFormatting sqref="H1">
    <cfRule type="top10" priority="41" bottom="1" rank="1"/>
    <cfRule type="top10" dxfId="176" priority="42" rank="1"/>
  </conditionalFormatting>
  <conditionalFormatting sqref="I1">
    <cfRule type="top10" priority="39" bottom="1" rank="1"/>
    <cfRule type="top10" dxfId="175" priority="40" rank="1"/>
  </conditionalFormatting>
  <conditionalFormatting sqref="J1">
    <cfRule type="top10" priority="37" bottom="1" rank="1"/>
    <cfRule type="top10" dxfId="174" priority="38" rank="1"/>
  </conditionalFormatting>
  <conditionalFormatting sqref="E3">
    <cfRule type="top10" priority="35" bottom="1" rank="1"/>
    <cfRule type="top10" dxfId="173" priority="36" rank="1"/>
  </conditionalFormatting>
  <conditionalFormatting sqref="F3">
    <cfRule type="top10" priority="33" bottom="1" rank="1"/>
    <cfRule type="top10" dxfId="172" priority="34" rank="1"/>
  </conditionalFormatting>
  <conditionalFormatting sqref="G3">
    <cfRule type="top10" priority="31" bottom="1" rank="1"/>
    <cfRule type="top10" dxfId="171" priority="32" rank="1"/>
  </conditionalFormatting>
  <conditionalFormatting sqref="H3">
    <cfRule type="top10" priority="29" bottom="1" rank="1"/>
    <cfRule type="top10" dxfId="170" priority="30" rank="1"/>
  </conditionalFormatting>
  <conditionalFormatting sqref="I3">
    <cfRule type="top10" priority="27" bottom="1" rank="1"/>
    <cfRule type="top10" dxfId="169" priority="28" rank="1"/>
  </conditionalFormatting>
  <conditionalFormatting sqref="J3">
    <cfRule type="top10" priority="25" bottom="1" rank="1"/>
    <cfRule type="top10" dxfId="168" priority="26" rank="1"/>
  </conditionalFormatting>
  <conditionalFormatting sqref="E2">
    <cfRule type="top10" priority="11" bottom="1" rank="1"/>
    <cfRule type="top10" dxfId="167" priority="12" rank="1"/>
  </conditionalFormatting>
  <conditionalFormatting sqref="F2">
    <cfRule type="top10" priority="9" bottom="1" rank="1"/>
    <cfRule type="top10" dxfId="166" priority="10" rank="1"/>
  </conditionalFormatting>
  <conditionalFormatting sqref="G2">
    <cfRule type="top10" priority="7" bottom="1" rank="1"/>
    <cfRule type="top10" dxfId="165" priority="8" rank="1"/>
  </conditionalFormatting>
  <conditionalFormatting sqref="H2">
    <cfRule type="top10" priority="5" bottom="1" rank="1"/>
    <cfRule type="top10" dxfId="164" priority="6" rank="1"/>
  </conditionalFormatting>
  <conditionalFormatting sqref="I2">
    <cfRule type="top10" priority="3" bottom="1" rank="1"/>
    <cfRule type="top10" dxfId="163" priority="4" rank="1"/>
  </conditionalFormatting>
  <conditionalFormatting sqref="J2">
    <cfRule type="top10" priority="1" bottom="1" rank="1"/>
    <cfRule type="top10" dxfId="162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C0D791BD-5340-4D39-BF08-8FBA35965586}">
          <x14:formula1>
            <xm:f>'C:\Users\abra2\AppData\Local\Packages\Microsoft.MicrosoftEdge_8wekyb3d8bbwe\TempState\Downloads\[ABRA Club Shoot 1202019 (2).xlsm]Data'!#REF!</xm:f>
          </x14:formula1>
          <xm:sqref>B2</xm:sqref>
        </x14:dataValidation>
        <x14:dataValidation type="list" allowBlank="1" showInputMessage="1" showErrorMessage="1" xr:uid="{A9C54871-D5E0-4C22-B925-EEB33B4D886E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3AFF9C-D39D-4418-9F2F-6E2BA48D0977}">
  <dimension ref="A1:O7"/>
  <sheetViews>
    <sheetView workbookViewId="0">
      <selection activeCell="C16" sqref="C16"/>
    </sheetView>
  </sheetViews>
  <sheetFormatPr defaultRowHeight="15" x14ac:dyDescent="0.3"/>
  <cols>
    <col min="1" max="1" width="16.28515625" style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ht="15.75" thickBot="1" x14ac:dyDescent="0.35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ht="16.5" thickBot="1" x14ac:dyDescent="0.35">
      <c r="A2" s="30" t="s">
        <v>34</v>
      </c>
      <c r="B2" s="31" t="s">
        <v>35</v>
      </c>
      <c r="C2" s="32">
        <v>43666</v>
      </c>
      <c r="D2" s="33" t="s">
        <v>36</v>
      </c>
      <c r="E2" s="40">
        <v>170</v>
      </c>
      <c r="F2" s="34">
        <v>180</v>
      </c>
      <c r="G2" s="34">
        <v>179</v>
      </c>
      <c r="H2" s="35"/>
      <c r="I2" s="36"/>
      <c r="J2" s="36"/>
      <c r="K2" s="37">
        <f>COUNT(E2:J2)</f>
        <v>3</v>
      </c>
      <c r="L2" s="37">
        <f>SUM(E2:J2)</f>
        <v>529</v>
      </c>
      <c r="M2" s="38">
        <f>SUM(L2/K2)</f>
        <v>176.33333333333334</v>
      </c>
      <c r="N2" s="31">
        <v>9</v>
      </c>
      <c r="O2" s="39">
        <f>SUM(M2+N2)</f>
        <v>185.33333333333334</v>
      </c>
    </row>
    <row r="3" spans="1:15" ht="15.75" x14ac:dyDescent="0.3">
      <c r="A3" s="30" t="s">
        <v>54</v>
      </c>
      <c r="B3" s="31" t="s">
        <v>35</v>
      </c>
      <c r="C3" s="32">
        <v>43729</v>
      </c>
      <c r="D3" s="33" t="s">
        <v>55</v>
      </c>
      <c r="E3" s="54">
        <v>182</v>
      </c>
      <c r="F3" s="55">
        <v>179</v>
      </c>
      <c r="G3" s="55">
        <v>180</v>
      </c>
      <c r="H3" s="36"/>
      <c r="I3" s="36"/>
      <c r="J3" s="36"/>
      <c r="K3" s="37">
        <f>COUNT(E3:J3)</f>
        <v>3</v>
      </c>
      <c r="L3" s="37">
        <f>SUM(E3:J3)</f>
        <v>541</v>
      </c>
      <c r="M3" s="38">
        <f>SUM(L3/K3)</f>
        <v>180.33333333333334</v>
      </c>
      <c r="N3" s="31">
        <v>11</v>
      </c>
      <c r="O3" s="39">
        <f>SUM(M3+N3)</f>
        <v>191.33333333333334</v>
      </c>
    </row>
    <row r="4" spans="1:15" ht="15.75" x14ac:dyDescent="0.3">
      <c r="A4" s="65" t="s">
        <v>54</v>
      </c>
      <c r="B4" s="66" t="s">
        <v>35</v>
      </c>
      <c r="C4" s="67">
        <v>43757</v>
      </c>
      <c r="D4" s="68" t="s">
        <v>60</v>
      </c>
      <c r="E4" s="69">
        <v>169</v>
      </c>
      <c r="F4" s="69">
        <v>186</v>
      </c>
      <c r="G4" s="69">
        <v>178</v>
      </c>
      <c r="H4" s="69"/>
      <c r="I4" s="69"/>
      <c r="J4" s="69"/>
      <c r="K4" s="70">
        <f>COUNT(E4:J4)</f>
        <v>3</v>
      </c>
      <c r="L4" s="70">
        <f>SUM(E4:J4)</f>
        <v>533</v>
      </c>
      <c r="M4" s="71">
        <f>SUM(L4/K4)</f>
        <v>177.66666666666666</v>
      </c>
      <c r="N4" s="66">
        <v>6</v>
      </c>
      <c r="O4" s="72">
        <f>SUM(M4+N4)</f>
        <v>183.66666666666666</v>
      </c>
    </row>
    <row r="5" spans="1:15" ht="15.75" x14ac:dyDescent="0.3">
      <c r="A5" s="65" t="s">
        <v>54</v>
      </c>
      <c r="B5" s="66" t="s">
        <v>35</v>
      </c>
      <c r="C5" s="67">
        <v>43785</v>
      </c>
      <c r="D5" s="68" t="s">
        <v>60</v>
      </c>
      <c r="E5" s="69">
        <v>169</v>
      </c>
      <c r="F5" s="69">
        <v>168</v>
      </c>
      <c r="G5" s="69">
        <v>174</v>
      </c>
      <c r="H5" s="69">
        <v>165</v>
      </c>
      <c r="I5" s="69"/>
      <c r="J5" s="69"/>
      <c r="K5" s="70">
        <f>COUNT(E5:J5)</f>
        <v>4</v>
      </c>
      <c r="L5" s="70">
        <f>SUM(E5:J5)</f>
        <v>676</v>
      </c>
      <c r="M5" s="71">
        <f>SUM(L5/K5)</f>
        <v>169</v>
      </c>
      <c r="N5" s="66">
        <v>3</v>
      </c>
      <c r="O5" s="72">
        <f>SUM(M5+N5)</f>
        <v>172</v>
      </c>
    </row>
    <row r="6" spans="1:15" x14ac:dyDescent="0.3">
      <c r="A6" s="7"/>
      <c r="B6" s="7"/>
      <c r="C6" s="8"/>
      <c r="D6" s="9"/>
      <c r="E6" s="7"/>
      <c r="F6" s="7"/>
      <c r="G6" s="7"/>
      <c r="H6" s="7"/>
      <c r="I6" s="7"/>
      <c r="J6" s="7"/>
      <c r="K6" s="10"/>
      <c r="L6" s="10"/>
      <c r="M6" s="11"/>
      <c r="N6" s="10"/>
      <c r="O6" s="11"/>
    </row>
    <row r="7" spans="1:15" x14ac:dyDescent="0.3">
      <c r="K7" s="3">
        <f>SUM(K2:K6)</f>
        <v>13</v>
      </c>
      <c r="L7" s="3">
        <f>SUM(L2:L6)</f>
        <v>2279</v>
      </c>
      <c r="M7" s="1">
        <f>SUM(L7/K7)</f>
        <v>175.30769230769232</v>
      </c>
      <c r="N7" s="3">
        <f>SUM(N2:N6)</f>
        <v>29</v>
      </c>
      <c r="O7" s="1">
        <f>SUM(M7+N7)</f>
        <v>204.30769230769232</v>
      </c>
    </row>
  </sheetData>
  <protectedRanges>
    <protectedRange algorithmName="SHA-512" hashValue="eHHGZp1QU9slQwrV1rkPvmLyM6CvgknQHPIOO3TeudOjFVA47YoNedor8sB5AS16YCEzg6rnk1SW7Qh1UBWa3g==" saltValue="NnJayuyCuLyzeiA6G0urAA==" spinCount="100000" sqref="N2" name="Range3_1"/>
    <protectedRange algorithmName="SHA-512" hashValue="eHHGZp1QU9slQwrV1rkPvmLyM6CvgknQHPIOO3TeudOjFVA47YoNedor8sB5AS16YCEzg6rnk1SW7Qh1UBWa3g==" saltValue="NnJayuyCuLyzeiA6G0urAA==" spinCount="100000" sqref="N3" name="Range3"/>
    <protectedRange algorithmName="SHA-512" hashValue="ON39YdpmFHfN9f47KpiRvqrKx0V9+erV1CNkpWzYhW/Qyc6aT8rEyCrvauWSYGZK2ia3o7vd3akF07acHAFpOA==" saltValue="yVW9XmDwTqEnmpSGai0KYg==" spinCount="100000" sqref="B3:J3" name="Range1"/>
    <protectedRange algorithmName="SHA-512" hashValue="eHHGZp1QU9slQwrV1rkPvmLyM6CvgknQHPIOO3TeudOjFVA47YoNedor8sB5AS16YCEzg6rnk1SW7Qh1UBWa3g==" saltValue="NnJayuyCuLyzeiA6G0urAA==" spinCount="100000" sqref="N4" name="Range3_2"/>
    <protectedRange algorithmName="SHA-512" hashValue="ON39YdpmFHfN9f47KpiRvqrKx0V9+erV1CNkpWzYhW/Qyc6aT8rEyCrvauWSYGZK2ia3o7vd3akF07acHAFpOA==" saltValue="yVW9XmDwTqEnmpSGai0KYg==" spinCount="100000" sqref="B4:J4" name="Range1_1"/>
    <protectedRange algorithmName="SHA-512" hashValue="eHHGZp1QU9slQwrV1rkPvmLyM6CvgknQHPIOO3TeudOjFVA47YoNedor8sB5AS16YCEzg6rnk1SW7Qh1UBWa3g==" saltValue="NnJayuyCuLyzeiA6G0urAA==" spinCount="100000" sqref="N5" name="Range3_3"/>
    <protectedRange algorithmName="SHA-512" hashValue="ON39YdpmFHfN9f47KpiRvqrKx0V9+erV1CNkpWzYhW/Qyc6aT8rEyCrvauWSYGZK2ia3o7vd3akF07acHAFpOA==" saltValue="yVW9XmDwTqEnmpSGai0KYg==" spinCount="100000" sqref="B5:J5" name="Range1_2"/>
  </protectedRanges>
  <conditionalFormatting sqref="E1">
    <cfRule type="top10" priority="59" bottom="1" rank="1"/>
    <cfRule type="top10" dxfId="161" priority="60" rank="1"/>
  </conditionalFormatting>
  <conditionalFormatting sqref="F1">
    <cfRule type="top10" priority="57" bottom="1" rank="1"/>
    <cfRule type="top10" dxfId="160" priority="58" rank="1"/>
  </conditionalFormatting>
  <conditionalFormatting sqref="G1">
    <cfRule type="top10" priority="55" bottom="1" rank="1"/>
    <cfRule type="top10" dxfId="159" priority="56" rank="1"/>
  </conditionalFormatting>
  <conditionalFormatting sqref="H1">
    <cfRule type="top10" priority="53" bottom="1" rank="1"/>
    <cfRule type="top10" dxfId="158" priority="54" rank="1"/>
  </conditionalFormatting>
  <conditionalFormatting sqref="I1">
    <cfRule type="top10" priority="51" bottom="1" rank="1"/>
    <cfRule type="top10" dxfId="157" priority="52" rank="1"/>
  </conditionalFormatting>
  <conditionalFormatting sqref="J1">
    <cfRule type="top10" priority="49" bottom="1" rank="1"/>
    <cfRule type="top10" dxfId="156" priority="50" rank="1"/>
  </conditionalFormatting>
  <conditionalFormatting sqref="E6">
    <cfRule type="top10" priority="47" bottom="1" rank="1"/>
    <cfRule type="top10" dxfId="155" priority="48" rank="1"/>
  </conditionalFormatting>
  <conditionalFormatting sqref="F6">
    <cfRule type="top10" priority="45" bottom="1" rank="1"/>
    <cfRule type="top10" dxfId="154" priority="46" rank="1"/>
  </conditionalFormatting>
  <conditionalFormatting sqref="G6">
    <cfRule type="top10" priority="43" bottom="1" rank="1"/>
    <cfRule type="top10" dxfId="153" priority="44" rank="1"/>
  </conditionalFormatting>
  <conditionalFormatting sqref="H6">
    <cfRule type="top10" priority="41" bottom="1" rank="1"/>
    <cfRule type="top10" dxfId="152" priority="42" rank="1"/>
  </conditionalFormatting>
  <conditionalFormatting sqref="I6">
    <cfRule type="top10" priority="39" bottom="1" rank="1"/>
    <cfRule type="top10" dxfId="151" priority="40" rank="1"/>
  </conditionalFormatting>
  <conditionalFormatting sqref="J6">
    <cfRule type="top10" priority="37" bottom="1" rank="1"/>
    <cfRule type="top10" dxfId="150" priority="38" rank="1"/>
  </conditionalFormatting>
  <conditionalFormatting sqref="E2">
    <cfRule type="top10" dxfId="149" priority="19" rank="1"/>
  </conditionalFormatting>
  <conditionalFormatting sqref="F2">
    <cfRule type="top10" dxfId="148" priority="20" rank="1"/>
  </conditionalFormatting>
  <conditionalFormatting sqref="G2">
    <cfRule type="top10" dxfId="147" priority="21" rank="1"/>
  </conditionalFormatting>
  <conditionalFormatting sqref="H2">
    <cfRule type="top10" dxfId="146" priority="22" rank="1"/>
  </conditionalFormatting>
  <conditionalFormatting sqref="I2">
    <cfRule type="top10" dxfId="145" priority="23" rank="1"/>
  </conditionalFormatting>
  <conditionalFormatting sqref="J2">
    <cfRule type="top10" dxfId="144" priority="24" rank="1"/>
  </conditionalFormatting>
  <conditionalFormatting sqref="E3">
    <cfRule type="top10" dxfId="143" priority="13" rank="1"/>
  </conditionalFormatting>
  <conditionalFormatting sqref="F3">
    <cfRule type="top10" dxfId="142" priority="14" rank="1"/>
  </conditionalFormatting>
  <conditionalFormatting sqref="G3">
    <cfRule type="top10" dxfId="141" priority="15" rank="1"/>
  </conditionalFormatting>
  <conditionalFormatting sqref="H3">
    <cfRule type="top10" dxfId="140" priority="16" rank="1"/>
  </conditionalFormatting>
  <conditionalFormatting sqref="I3">
    <cfRule type="top10" dxfId="139" priority="17" rank="1"/>
  </conditionalFormatting>
  <conditionalFormatting sqref="J3">
    <cfRule type="top10" dxfId="138" priority="18" rank="1"/>
  </conditionalFormatting>
  <conditionalFormatting sqref="E4">
    <cfRule type="top10" dxfId="137" priority="7" rank="1"/>
  </conditionalFormatting>
  <conditionalFormatting sqref="F4">
    <cfRule type="top10" dxfId="136" priority="8" rank="1"/>
  </conditionalFormatting>
  <conditionalFormatting sqref="G4">
    <cfRule type="top10" dxfId="135" priority="9" rank="1"/>
  </conditionalFormatting>
  <conditionalFormatting sqref="H4">
    <cfRule type="top10" dxfId="134" priority="10" rank="1"/>
  </conditionalFormatting>
  <conditionalFormatting sqref="I4">
    <cfRule type="top10" dxfId="133" priority="11" rank="1"/>
  </conditionalFormatting>
  <conditionalFormatting sqref="J4">
    <cfRule type="top10" dxfId="132" priority="12" rank="1"/>
  </conditionalFormatting>
  <conditionalFormatting sqref="E5">
    <cfRule type="top10" dxfId="5" priority="1" rank="1"/>
  </conditionalFormatting>
  <conditionalFormatting sqref="F5">
    <cfRule type="top10" dxfId="4" priority="2" rank="1"/>
  </conditionalFormatting>
  <conditionalFormatting sqref="G5">
    <cfRule type="top10" dxfId="3" priority="3" rank="1"/>
  </conditionalFormatting>
  <conditionalFormatting sqref="H5">
    <cfRule type="top10" dxfId="2" priority="4" rank="1"/>
  </conditionalFormatting>
  <conditionalFormatting sqref="I5">
    <cfRule type="top10" dxfId="1" priority="5" rank="1"/>
  </conditionalFormatting>
  <conditionalFormatting sqref="J5">
    <cfRule type="top10" dxfId="0" priority="6" rank="1"/>
  </conditionalFormatting>
  <dataValidations count="1">
    <dataValidation type="list" allowBlank="1" showInputMessage="1" showErrorMessage="1" sqref="B2" xr:uid="{550FFCF2-7514-4AEC-9093-357B736E7436}">
      <formula1>#REF!</formula1>
    </dataValidation>
  </dataValidations>
  <pageMargins left="0.7" right="0.7" top="0.75" bottom="0.75" header="0.3" footer="0.3"/>
  <pageSetup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4BFD28F6-A812-4EB4-B856-43382320757B}">
          <x14:formula1>
            <xm:f>'C:\Users\abra2\AppData\Local\Packages\Microsoft.MicrosoftEdge_8wekyb3d8bbwe\TempState\Downloads\[ABRA Club Shoot 2182018 (1).xlsm]Data'!#REF!</xm:f>
          </x14:formula1>
          <xm:sqref>B6</xm:sqref>
        </x14:dataValidation>
        <x14:dataValidation type="list" allowBlank="1" showInputMessage="1" showErrorMessage="1" xr:uid="{8565A685-50A5-4051-AFF0-509AABDDB043}">
          <x14:formula1>
            <xm:f>'C:\Users\abra2\AppData\Local\Packages\Microsoft.MicrosoftEdge_8wekyb3d8bbwe\TempState\Downloads\[ABRA EDINBURG TEXAS MATCH 9-21-19 (1).xlsx]DATA SHEET'!#REF!</xm:f>
          </x14:formula1>
          <xm:sqref>B3</xm:sqref>
        </x14:dataValidation>
        <x14:dataValidation type="list" allowBlank="1" showInputMessage="1" showErrorMessage="1" xr:uid="{E35CC243-397F-4C01-A79B-895273F82BEA}">
          <x14:formula1>
            <xm:f>'[ABRA EDINBURG TEXAS.xlsx]DATA SHEET'!#REF!</xm:f>
          </x14:formula1>
          <xm:sqref>B4</xm:sqref>
        </x14:dataValidation>
        <x14:dataValidation type="list" allowBlank="1" showInputMessage="1" showErrorMessage="1" xr:uid="{62023E9E-A53E-46D6-B482-0F343A7790FA}">
          <x14:formula1>
            <xm:f>'[ABRA EDINBURG TEXAS.xlsx]DATA SHEET'!#REF!</xm:f>
          </x14:formula1>
          <xm:sqref>B5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30308D-54E5-4B57-A2D4-46E4F663AA70}">
  <dimension ref="A1:O7"/>
  <sheetViews>
    <sheetView workbookViewId="0">
      <selection activeCell="F16" sqref="F16"/>
    </sheetView>
  </sheetViews>
  <sheetFormatPr defaultRowHeight="15" x14ac:dyDescent="0.3"/>
  <cols>
    <col min="1" max="1" width="16.28515625" style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ht="15.75" x14ac:dyDescent="0.3">
      <c r="A2" s="23" t="s">
        <v>21</v>
      </c>
      <c r="B2" s="23" t="s">
        <v>47</v>
      </c>
      <c r="C2" s="24">
        <v>43701</v>
      </c>
      <c r="D2" s="25" t="s">
        <v>32</v>
      </c>
      <c r="E2" s="23">
        <v>141</v>
      </c>
      <c r="F2" s="23">
        <v>143</v>
      </c>
      <c r="G2" s="23">
        <v>118</v>
      </c>
      <c r="H2" s="26">
        <v>133</v>
      </c>
      <c r="I2" s="26"/>
      <c r="J2" s="16"/>
      <c r="K2" s="26">
        <v>4</v>
      </c>
      <c r="L2" s="26">
        <v>535</v>
      </c>
      <c r="M2" s="27">
        <v>133.75</v>
      </c>
      <c r="N2" s="26">
        <v>5</v>
      </c>
      <c r="O2" s="27">
        <v>138.75</v>
      </c>
    </row>
    <row r="3" spans="1:15" x14ac:dyDescent="0.3">
      <c r="A3" s="23" t="s">
        <v>21</v>
      </c>
      <c r="B3" s="23" t="s">
        <v>47</v>
      </c>
      <c r="C3" s="24">
        <v>43722</v>
      </c>
      <c r="D3" s="25" t="s">
        <v>32</v>
      </c>
      <c r="E3" s="23">
        <v>165</v>
      </c>
      <c r="F3" s="23">
        <v>167</v>
      </c>
      <c r="G3" s="23">
        <v>160</v>
      </c>
      <c r="H3" s="26">
        <v>160</v>
      </c>
      <c r="I3" s="26"/>
      <c r="J3" s="26"/>
      <c r="K3" s="26">
        <v>4</v>
      </c>
      <c r="L3" s="26">
        <v>652</v>
      </c>
      <c r="M3" s="27">
        <v>163</v>
      </c>
      <c r="N3" s="26">
        <v>3</v>
      </c>
      <c r="O3" s="27">
        <v>166</v>
      </c>
    </row>
    <row r="4" spans="1:15" x14ac:dyDescent="0.3">
      <c r="A4" s="23" t="s">
        <v>21</v>
      </c>
      <c r="B4" s="23" t="s">
        <v>47</v>
      </c>
      <c r="C4" s="24">
        <v>43764</v>
      </c>
      <c r="D4" s="25" t="s">
        <v>32</v>
      </c>
      <c r="E4" s="23">
        <v>166</v>
      </c>
      <c r="F4" s="23">
        <v>158</v>
      </c>
      <c r="G4" s="23">
        <v>162</v>
      </c>
      <c r="H4" s="26">
        <v>167</v>
      </c>
      <c r="I4" s="26"/>
      <c r="J4" s="26"/>
      <c r="K4" s="26">
        <v>4</v>
      </c>
      <c r="L4" s="26">
        <v>653</v>
      </c>
      <c r="M4" s="27">
        <v>163.25</v>
      </c>
      <c r="N4" s="26">
        <v>4</v>
      </c>
      <c r="O4" s="27">
        <v>167.25</v>
      </c>
    </row>
    <row r="5" spans="1:15" x14ac:dyDescent="0.3">
      <c r="A5" s="23" t="s">
        <v>21</v>
      </c>
      <c r="B5" s="23" t="s">
        <v>47</v>
      </c>
      <c r="C5" s="24">
        <v>43778</v>
      </c>
      <c r="D5" s="25" t="s">
        <v>32</v>
      </c>
      <c r="E5" s="23">
        <v>163</v>
      </c>
      <c r="F5" s="23">
        <v>174</v>
      </c>
      <c r="G5" s="23">
        <v>171</v>
      </c>
      <c r="H5" s="26">
        <v>172</v>
      </c>
      <c r="I5" s="26">
        <v>173</v>
      </c>
      <c r="J5" s="26">
        <v>162</v>
      </c>
      <c r="K5" s="26">
        <v>6</v>
      </c>
      <c r="L5" s="26">
        <v>1015</v>
      </c>
      <c r="M5" s="27">
        <v>169.16666666666666</v>
      </c>
      <c r="N5" s="26">
        <v>6</v>
      </c>
      <c r="O5" s="27">
        <v>175.16666666666666</v>
      </c>
    </row>
    <row r="6" spans="1:15" x14ac:dyDescent="0.3">
      <c r="A6" s="7"/>
      <c r="B6" s="7"/>
      <c r="C6" s="8"/>
      <c r="D6" s="9"/>
      <c r="E6" s="7"/>
      <c r="F6" s="7"/>
      <c r="G6" s="7"/>
      <c r="H6" s="7"/>
      <c r="I6" s="7"/>
      <c r="J6" s="7"/>
      <c r="K6" s="10"/>
      <c r="L6" s="10"/>
      <c r="M6" s="11"/>
      <c r="N6" s="10"/>
      <c r="O6" s="11"/>
    </row>
    <row r="7" spans="1:15" x14ac:dyDescent="0.3">
      <c r="K7" s="3">
        <f>SUM(K2:K6)</f>
        <v>18</v>
      </c>
      <c r="L7" s="3">
        <f>SUM(L2:L6)</f>
        <v>2855</v>
      </c>
      <c r="M7" s="1">
        <f>SUM(L7/K7)</f>
        <v>158.61111111111111</v>
      </c>
      <c r="N7" s="3">
        <f>SUM(N2:N6)</f>
        <v>18</v>
      </c>
      <c r="O7" s="1">
        <f>SUM(M7+N7)</f>
        <v>176.61111111111111</v>
      </c>
    </row>
  </sheetData>
  <protectedRanges>
    <protectedRange algorithmName="SHA-512" hashValue="eHHGZp1QU9slQwrV1rkPvmLyM6CvgknQHPIOO3TeudOjFVA47YoNedor8sB5AS16YCEzg6rnk1SW7Qh1UBWa3g==" saltValue="NnJayuyCuLyzeiA6G0urAA==" spinCount="100000" sqref="N2 N3 N4 N5" name="Range3_1"/>
  </protectedRanges>
  <conditionalFormatting sqref="E1">
    <cfRule type="top10" priority="77" bottom="1" rank="1"/>
    <cfRule type="top10" dxfId="131" priority="78" rank="1"/>
  </conditionalFormatting>
  <conditionalFormatting sqref="F1">
    <cfRule type="top10" priority="75" bottom="1" rank="1"/>
    <cfRule type="top10" dxfId="130" priority="76" rank="1"/>
  </conditionalFormatting>
  <conditionalFormatting sqref="G1">
    <cfRule type="top10" priority="73" bottom="1" rank="1"/>
    <cfRule type="top10" dxfId="129" priority="74" rank="1"/>
  </conditionalFormatting>
  <conditionalFormatting sqref="H1">
    <cfRule type="top10" priority="71" bottom="1" rank="1"/>
    <cfRule type="top10" dxfId="128" priority="72" rank="1"/>
  </conditionalFormatting>
  <conditionalFormatting sqref="I1">
    <cfRule type="top10" priority="69" bottom="1" rank="1"/>
    <cfRule type="top10" dxfId="127" priority="70" rank="1"/>
  </conditionalFormatting>
  <conditionalFormatting sqref="J1">
    <cfRule type="top10" priority="67" bottom="1" rank="1"/>
    <cfRule type="top10" dxfId="126" priority="68" rank="1"/>
  </conditionalFormatting>
  <conditionalFormatting sqref="E6">
    <cfRule type="top10" priority="65" bottom="1" rank="1"/>
    <cfRule type="top10" dxfId="125" priority="66" rank="1"/>
  </conditionalFormatting>
  <conditionalFormatting sqref="F6">
    <cfRule type="top10" priority="63" bottom="1" rank="1"/>
    <cfRule type="top10" dxfId="124" priority="64" rank="1"/>
  </conditionalFormatting>
  <conditionalFormatting sqref="G6">
    <cfRule type="top10" priority="61" bottom="1" rank="1"/>
    <cfRule type="top10" dxfId="123" priority="62" rank="1"/>
  </conditionalFormatting>
  <conditionalFormatting sqref="H6">
    <cfRule type="top10" priority="59" bottom="1" rank="1"/>
    <cfRule type="top10" dxfId="122" priority="60" rank="1"/>
  </conditionalFormatting>
  <conditionalFormatting sqref="I6">
    <cfRule type="top10" priority="57" bottom="1" rank="1"/>
    <cfRule type="top10" dxfId="121" priority="58" rank="1"/>
  </conditionalFormatting>
  <conditionalFormatting sqref="J6">
    <cfRule type="top10" priority="55" bottom="1" rank="1"/>
    <cfRule type="top10" dxfId="120" priority="56" rank="1"/>
  </conditionalFormatting>
  <conditionalFormatting sqref="E2">
    <cfRule type="top10" priority="47" bottom="1" rank="1"/>
    <cfRule type="top10" dxfId="119" priority="48" rank="1"/>
  </conditionalFormatting>
  <conditionalFormatting sqref="F2">
    <cfRule type="top10" priority="45" bottom="1" rank="1"/>
    <cfRule type="top10" dxfId="118" priority="46" rank="1"/>
  </conditionalFormatting>
  <conditionalFormatting sqref="G2">
    <cfRule type="top10" priority="43" bottom="1" rank="1"/>
    <cfRule type="top10" dxfId="117" priority="44" rank="1"/>
  </conditionalFormatting>
  <conditionalFormatting sqref="H2">
    <cfRule type="top10" priority="41" bottom="1" rank="1"/>
    <cfRule type="top10" dxfId="116" priority="42" rank="1"/>
  </conditionalFormatting>
  <conditionalFormatting sqref="I2">
    <cfRule type="top10" priority="39" bottom="1" rank="1"/>
    <cfRule type="top10" dxfId="115" priority="40" rank="1"/>
  </conditionalFormatting>
  <conditionalFormatting sqref="J2">
    <cfRule type="top10" priority="37" bottom="1" rank="1"/>
    <cfRule type="top10" dxfId="114" priority="38" rank="1"/>
  </conditionalFormatting>
  <conditionalFormatting sqref="E3">
    <cfRule type="top10" priority="35" bottom="1" rank="1"/>
    <cfRule type="top10" dxfId="113" priority="36" rank="1"/>
  </conditionalFormatting>
  <conditionalFormatting sqref="F3">
    <cfRule type="top10" priority="33" bottom="1" rank="1"/>
    <cfRule type="top10" dxfId="112" priority="34" rank="1"/>
  </conditionalFormatting>
  <conditionalFormatting sqref="G3">
    <cfRule type="top10" priority="31" bottom="1" rank="1"/>
    <cfRule type="top10" dxfId="111" priority="32" rank="1"/>
  </conditionalFormatting>
  <conditionalFormatting sqref="H3">
    <cfRule type="top10" priority="29" bottom="1" rank="1"/>
    <cfRule type="top10" dxfId="110" priority="30" rank="1"/>
  </conditionalFormatting>
  <conditionalFormatting sqref="I3">
    <cfRule type="top10" priority="27" bottom="1" rank="1"/>
    <cfRule type="top10" dxfId="109" priority="28" rank="1"/>
  </conditionalFormatting>
  <conditionalFormatting sqref="J3">
    <cfRule type="top10" priority="25" bottom="1" rank="1"/>
    <cfRule type="top10" dxfId="108" priority="26" rank="1"/>
  </conditionalFormatting>
  <conditionalFormatting sqref="E4">
    <cfRule type="top10" priority="23" bottom="1" rank="1"/>
    <cfRule type="top10" dxfId="107" priority="24" rank="1"/>
  </conditionalFormatting>
  <conditionalFormatting sqref="F4">
    <cfRule type="top10" priority="21" bottom="1" rank="1"/>
    <cfRule type="top10" dxfId="106" priority="22" rank="1"/>
  </conditionalFormatting>
  <conditionalFormatting sqref="G4">
    <cfRule type="top10" priority="19" bottom="1" rank="1"/>
    <cfRule type="top10" dxfId="105" priority="20" rank="1"/>
  </conditionalFormatting>
  <conditionalFormatting sqref="H4">
    <cfRule type="top10" priority="17" bottom="1" rank="1"/>
    <cfRule type="top10" dxfId="104" priority="18" rank="1"/>
  </conditionalFormatting>
  <conditionalFormatting sqref="I4">
    <cfRule type="top10" priority="15" bottom="1" rank="1"/>
    <cfRule type="top10" dxfId="103" priority="16" rank="1"/>
  </conditionalFormatting>
  <conditionalFormatting sqref="J4">
    <cfRule type="top10" priority="13" bottom="1" rank="1"/>
    <cfRule type="top10" dxfId="102" priority="14" rank="1"/>
  </conditionalFormatting>
  <conditionalFormatting sqref="E5">
    <cfRule type="top10" priority="11" bottom="1" rank="1"/>
    <cfRule type="top10" dxfId="101" priority="12" rank="1"/>
  </conditionalFormatting>
  <conditionalFormatting sqref="F5">
    <cfRule type="top10" priority="9" bottom="1" rank="1"/>
    <cfRule type="top10" dxfId="100" priority="10" rank="1"/>
  </conditionalFormatting>
  <conditionalFormatting sqref="G5">
    <cfRule type="top10" priority="7" bottom="1" rank="1"/>
    <cfRule type="top10" dxfId="99" priority="8" rank="1"/>
  </conditionalFormatting>
  <conditionalFormatting sqref="H5">
    <cfRule type="top10" priority="5" bottom="1" rank="1"/>
    <cfRule type="top10" dxfId="98" priority="6" rank="1"/>
  </conditionalFormatting>
  <conditionalFormatting sqref="I5">
    <cfRule type="top10" priority="3" bottom="1" rank="1"/>
    <cfRule type="top10" dxfId="97" priority="4" rank="1"/>
  </conditionalFormatting>
  <conditionalFormatting sqref="J5">
    <cfRule type="top10" priority="1" bottom="1" rank="1"/>
    <cfRule type="top10" dxfId="96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6481F80B-2205-4AEA-B42A-8858CF0C5662}">
          <x14:formula1>
            <xm:f>'C:\Users\abra2\AppData\Local\Packages\Microsoft.MicrosoftEdge_8wekyb3d8bbwe\TempState\Downloads\[ABRA Club Shoot 2182018 (1).xlsm]Data'!#REF!</xm:f>
          </x14:formula1>
          <xm:sqref>B6</xm:sqref>
        </x14:dataValidation>
        <x14:dataValidation type="list" allowBlank="1" showInputMessage="1" showErrorMessage="1" xr:uid="{BE062E24-A31A-458E-A492-61D6D3294744}">
          <x14:formula1>
            <xm:f>'C:\Users\gih93\Documents\[ABRA2019.xlsm]Data'!#REF!</xm:f>
          </x14:formula1>
          <xm:sqref>B2:B5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0BE644-E252-4AD2-9DC7-DB0FED3AD7DD}">
  <dimension ref="A1:O6"/>
  <sheetViews>
    <sheetView workbookViewId="0">
      <selection activeCell="D17" sqref="D17"/>
    </sheetView>
  </sheetViews>
  <sheetFormatPr defaultRowHeight="15" x14ac:dyDescent="0.3"/>
  <cols>
    <col min="1" max="1" width="16.28515625" style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ht="15.75" x14ac:dyDescent="0.3">
      <c r="A2" s="30" t="s">
        <v>34</v>
      </c>
      <c r="B2" s="31" t="s">
        <v>40</v>
      </c>
      <c r="C2" s="32">
        <v>43666</v>
      </c>
      <c r="D2" s="33" t="s">
        <v>36</v>
      </c>
      <c r="E2" s="43">
        <v>156</v>
      </c>
      <c r="F2" s="36">
        <v>163</v>
      </c>
      <c r="G2" s="36">
        <v>177</v>
      </c>
      <c r="H2" s="36"/>
      <c r="I2" s="36"/>
      <c r="J2" s="36"/>
      <c r="K2" s="37">
        <f>COUNT(E2:J2)</f>
        <v>3</v>
      </c>
      <c r="L2" s="37">
        <f>SUM(E2:J2)</f>
        <v>496</v>
      </c>
      <c r="M2" s="38">
        <f>SUM(L2/K2)</f>
        <v>165.33333333333334</v>
      </c>
      <c r="N2" s="31">
        <v>3</v>
      </c>
      <c r="O2" s="39">
        <f>SUM(M2+N2)</f>
        <v>168.33333333333334</v>
      </c>
    </row>
    <row r="3" spans="1:15" ht="15.75" x14ac:dyDescent="0.3">
      <c r="A3" s="65" t="s">
        <v>54</v>
      </c>
      <c r="B3" s="66" t="s">
        <v>41</v>
      </c>
      <c r="C3" s="67">
        <v>43757</v>
      </c>
      <c r="D3" s="68" t="s">
        <v>60</v>
      </c>
      <c r="E3" s="69">
        <v>173</v>
      </c>
      <c r="F3" s="69">
        <v>180</v>
      </c>
      <c r="G3" s="69">
        <v>180</v>
      </c>
      <c r="H3" s="69"/>
      <c r="I3" s="69"/>
      <c r="J3" s="69"/>
      <c r="K3" s="70">
        <f>COUNT(E3:J3)</f>
        <v>3</v>
      </c>
      <c r="L3" s="70">
        <f>SUM(E3:J3)</f>
        <v>533</v>
      </c>
      <c r="M3" s="71">
        <f>SUM(L3/K3)</f>
        <v>177.66666666666666</v>
      </c>
      <c r="N3" s="66">
        <v>3</v>
      </c>
      <c r="O3" s="72">
        <f>SUM(M3+N3)</f>
        <v>180.66666666666666</v>
      </c>
    </row>
    <row r="4" spans="1:15" ht="15.75" x14ac:dyDescent="0.3">
      <c r="A4" s="65" t="s">
        <v>54</v>
      </c>
      <c r="B4" s="66" t="s">
        <v>41</v>
      </c>
      <c r="C4" s="67">
        <v>43785</v>
      </c>
      <c r="D4" s="68" t="s">
        <v>60</v>
      </c>
      <c r="E4" s="69">
        <v>164</v>
      </c>
      <c r="F4" s="69">
        <v>180</v>
      </c>
      <c r="G4" s="69">
        <v>171</v>
      </c>
      <c r="H4" s="69">
        <v>179</v>
      </c>
      <c r="I4" s="69"/>
      <c r="J4" s="69"/>
      <c r="K4" s="70">
        <f>COUNT(E4:J4)</f>
        <v>4</v>
      </c>
      <c r="L4" s="70">
        <f>SUM(E4:J4)</f>
        <v>694</v>
      </c>
      <c r="M4" s="71">
        <f>SUM(L4/K4)</f>
        <v>173.5</v>
      </c>
      <c r="N4" s="66">
        <v>6</v>
      </c>
      <c r="O4" s="72">
        <f>SUM(M4+N4)</f>
        <v>179.5</v>
      </c>
    </row>
    <row r="5" spans="1:15" x14ac:dyDescent="0.3">
      <c r="A5" s="7"/>
      <c r="B5" s="7"/>
      <c r="C5" s="8"/>
      <c r="D5" s="9"/>
      <c r="E5" s="7"/>
      <c r="F5" s="7"/>
      <c r="G5" s="7"/>
      <c r="H5" s="7"/>
      <c r="I5" s="7"/>
      <c r="J5" s="7"/>
      <c r="K5" s="10"/>
      <c r="L5" s="10"/>
      <c r="M5" s="11"/>
      <c r="N5" s="10"/>
      <c r="O5" s="11"/>
    </row>
    <row r="6" spans="1:15" x14ac:dyDescent="0.3">
      <c r="K6" s="3">
        <f>SUM(K2:K5)</f>
        <v>10</v>
      </c>
      <c r="L6" s="3">
        <f>SUM(L2:L5)</f>
        <v>1723</v>
      </c>
      <c r="M6" s="1">
        <f>SUM(L6/K6)</f>
        <v>172.3</v>
      </c>
      <c r="N6" s="3">
        <f>SUM(N2:N5)</f>
        <v>12</v>
      </c>
      <c r="O6" s="1">
        <f>SUM(M6+N6)</f>
        <v>184.3</v>
      </c>
    </row>
  </sheetData>
  <protectedRanges>
    <protectedRange algorithmName="SHA-512" hashValue="eHHGZp1QU9slQwrV1rkPvmLyM6CvgknQHPIOO3TeudOjFVA47YoNedor8sB5AS16YCEzg6rnk1SW7Qh1UBWa3g==" saltValue="NnJayuyCuLyzeiA6G0urAA==" spinCount="100000" sqref="N2" name="Range3_1"/>
    <protectedRange algorithmName="SHA-512" hashValue="eHHGZp1QU9slQwrV1rkPvmLyM6CvgknQHPIOO3TeudOjFVA47YoNedor8sB5AS16YCEzg6rnk1SW7Qh1UBWa3g==" saltValue="NnJayuyCuLyzeiA6G0urAA==" spinCount="100000" sqref="N3" name="Range3"/>
    <protectedRange algorithmName="SHA-512" hashValue="ON39YdpmFHfN9f47KpiRvqrKx0V9+erV1CNkpWzYhW/Qyc6aT8rEyCrvauWSYGZK2ia3o7vd3akF07acHAFpOA==" saltValue="yVW9XmDwTqEnmpSGai0KYg==" spinCount="100000" sqref="B3:J3" name="Range1"/>
    <protectedRange algorithmName="SHA-512" hashValue="eHHGZp1QU9slQwrV1rkPvmLyM6CvgknQHPIOO3TeudOjFVA47YoNedor8sB5AS16YCEzg6rnk1SW7Qh1UBWa3g==" saltValue="NnJayuyCuLyzeiA6G0urAA==" spinCount="100000" sqref="N4" name="Range3_2"/>
    <protectedRange algorithmName="SHA-512" hashValue="ON39YdpmFHfN9f47KpiRvqrKx0V9+erV1CNkpWzYhW/Qyc6aT8rEyCrvauWSYGZK2ia3o7vd3akF07acHAFpOA==" saltValue="yVW9XmDwTqEnmpSGai0KYg==" spinCount="100000" sqref="B4:J4" name="Range1_1"/>
  </protectedRanges>
  <conditionalFormatting sqref="E1">
    <cfRule type="top10" priority="47" bottom="1" rank="1"/>
    <cfRule type="top10" dxfId="95" priority="48" rank="1"/>
  </conditionalFormatting>
  <conditionalFormatting sqref="F1">
    <cfRule type="top10" priority="45" bottom="1" rank="1"/>
    <cfRule type="top10" dxfId="94" priority="46" rank="1"/>
  </conditionalFormatting>
  <conditionalFormatting sqref="G1">
    <cfRule type="top10" priority="43" bottom="1" rank="1"/>
    <cfRule type="top10" dxfId="93" priority="44" rank="1"/>
  </conditionalFormatting>
  <conditionalFormatting sqref="H1">
    <cfRule type="top10" priority="41" bottom="1" rank="1"/>
    <cfRule type="top10" dxfId="92" priority="42" rank="1"/>
  </conditionalFormatting>
  <conditionalFormatting sqref="I1">
    <cfRule type="top10" priority="39" bottom="1" rank="1"/>
    <cfRule type="top10" dxfId="91" priority="40" rank="1"/>
  </conditionalFormatting>
  <conditionalFormatting sqref="J1">
    <cfRule type="top10" priority="37" bottom="1" rank="1"/>
    <cfRule type="top10" dxfId="90" priority="38" rank="1"/>
  </conditionalFormatting>
  <conditionalFormatting sqref="E5">
    <cfRule type="top10" priority="35" bottom="1" rank="1"/>
    <cfRule type="top10" dxfId="89" priority="36" rank="1"/>
  </conditionalFormatting>
  <conditionalFormatting sqref="F5">
    <cfRule type="top10" priority="33" bottom="1" rank="1"/>
    <cfRule type="top10" dxfId="88" priority="34" rank="1"/>
  </conditionalFormatting>
  <conditionalFormatting sqref="G5">
    <cfRule type="top10" priority="31" bottom="1" rank="1"/>
    <cfRule type="top10" dxfId="87" priority="32" rank="1"/>
  </conditionalFormatting>
  <conditionalFormatting sqref="H5">
    <cfRule type="top10" priority="29" bottom="1" rank="1"/>
    <cfRule type="top10" dxfId="86" priority="30" rank="1"/>
  </conditionalFormatting>
  <conditionalFormatting sqref="I5">
    <cfRule type="top10" priority="27" bottom="1" rank="1"/>
    <cfRule type="top10" dxfId="85" priority="28" rank="1"/>
  </conditionalFormatting>
  <conditionalFormatting sqref="J5">
    <cfRule type="top10" priority="25" bottom="1" rank="1"/>
    <cfRule type="top10" dxfId="84" priority="26" rank="1"/>
  </conditionalFormatting>
  <conditionalFormatting sqref="E2">
    <cfRule type="top10" dxfId="83" priority="15" rank="1"/>
  </conditionalFormatting>
  <conditionalFormatting sqref="F2">
    <cfRule type="top10" dxfId="82" priority="14" rank="1"/>
  </conditionalFormatting>
  <conditionalFormatting sqref="G2">
    <cfRule type="top10" dxfId="81" priority="13" rank="1"/>
  </conditionalFormatting>
  <conditionalFormatting sqref="H2">
    <cfRule type="top10" dxfId="80" priority="16" rank="1"/>
  </conditionalFormatting>
  <conditionalFormatting sqref="I2">
    <cfRule type="top10" dxfId="79" priority="17" rank="1"/>
  </conditionalFormatting>
  <conditionalFormatting sqref="J2">
    <cfRule type="top10" dxfId="78" priority="18" rank="1"/>
  </conditionalFormatting>
  <conditionalFormatting sqref="E3">
    <cfRule type="top10" dxfId="77" priority="7" rank="1"/>
  </conditionalFormatting>
  <conditionalFormatting sqref="F3">
    <cfRule type="top10" dxfId="76" priority="8" rank="1"/>
  </conditionalFormatting>
  <conditionalFormatting sqref="G3">
    <cfRule type="top10" dxfId="75" priority="9" rank="1"/>
  </conditionalFormatting>
  <conditionalFormatting sqref="H3">
    <cfRule type="top10" dxfId="74" priority="10" rank="1"/>
  </conditionalFormatting>
  <conditionalFormatting sqref="I3">
    <cfRule type="top10" dxfId="73" priority="11" rank="1"/>
  </conditionalFormatting>
  <conditionalFormatting sqref="J3">
    <cfRule type="top10" dxfId="72" priority="12" rank="1"/>
  </conditionalFormatting>
  <conditionalFormatting sqref="E4">
    <cfRule type="top10" dxfId="71" priority="1" rank="1"/>
  </conditionalFormatting>
  <conditionalFormatting sqref="F4">
    <cfRule type="top10" dxfId="70" priority="2" rank="1"/>
  </conditionalFormatting>
  <conditionalFormatting sqref="G4">
    <cfRule type="top10" dxfId="69" priority="3" rank="1"/>
  </conditionalFormatting>
  <conditionalFormatting sqref="H4">
    <cfRule type="top10" dxfId="68" priority="4" rank="1"/>
  </conditionalFormatting>
  <conditionalFormatting sqref="I4">
    <cfRule type="top10" dxfId="67" priority="5" rank="1"/>
  </conditionalFormatting>
  <conditionalFormatting sqref="J4">
    <cfRule type="top10" dxfId="66" priority="6" rank="1"/>
  </conditionalFormatting>
  <dataValidations count="1">
    <dataValidation type="list" allowBlank="1" showInputMessage="1" showErrorMessage="1" sqref="B2" xr:uid="{9CE5E0C4-3E89-4F05-8B6E-25202A0F4446}">
      <formula1>#REF!</formula1>
    </dataValidation>
  </dataValidations>
  <pageMargins left="0.7" right="0.7" top="0.75" bottom="0.75" header="0.3" footer="0.3"/>
  <pageSetup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CB79F84E-EB2B-40A2-8E60-E8DF60160843}">
          <x14:formula1>
            <xm:f>'C:\Users\abra2\AppData\Local\Packages\Microsoft.MicrosoftEdge_8wekyb3d8bbwe\TempState\Downloads\[ABRA Club Shoot 2182018 (1).xlsm]Data'!#REF!</xm:f>
          </x14:formula1>
          <xm:sqref>B5</xm:sqref>
        </x14:dataValidation>
        <x14:dataValidation type="list" allowBlank="1" showInputMessage="1" showErrorMessage="1" xr:uid="{F207DDC4-22CF-49C0-9CFE-0B9319B489CC}">
          <x14:formula1>
            <xm:f>'[ABRA EDINBURG TEXAS.xlsx]DATA SHEET'!#REF!</xm:f>
          </x14:formula1>
          <xm:sqref>B3</xm:sqref>
        </x14:dataValidation>
        <x14:dataValidation type="list" allowBlank="1" showInputMessage="1" showErrorMessage="1" xr:uid="{AFA41331-BEF3-45F5-84ED-E123B8D46AB4}">
          <x14:formula1>
            <xm:f>'[ABRA EDINBURG TEXAS.xlsx]DATA SHEET'!#REF!</xm:f>
          </x14:formula1>
          <xm:sqref>B4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1AA6E2-FF43-4BB8-9432-EA5B67B31C98}">
  <dimension ref="A1:O6"/>
  <sheetViews>
    <sheetView workbookViewId="0">
      <selection activeCell="D19" sqref="D19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ht="15.75" x14ac:dyDescent="0.3">
      <c r="A2" s="17" t="s">
        <v>21</v>
      </c>
      <c r="B2" s="17" t="s">
        <v>23</v>
      </c>
      <c r="C2" s="18">
        <v>43520</v>
      </c>
      <c r="D2" s="19" t="s">
        <v>24</v>
      </c>
      <c r="E2" s="17">
        <v>178</v>
      </c>
      <c r="F2" s="17">
        <v>178</v>
      </c>
      <c r="G2" s="17">
        <v>185</v>
      </c>
      <c r="H2" s="20">
        <v>183</v>
      </c>
      <c r="I2" s="20"/>
      <c r="J2" s="16"/>
      <c r="K2" s="20">
        <v>4</v>
      </c>
      <c r="L2" s="20">
        <v>724</v>
      </c>
      <c r="M2" s="21">
        <v>181</v>
      </c>
      <c r="N2" s="20">
        <v>5</v>
      </c>
      <c r="O2" s="21">
        <v>186</v>
      </c>
    </row>
    <row r="3" spans="1:15" ht="15.75" x14ac:dyDescent="0.3">
      <c r="A3" s="17" t="s">
        <v>21</v>
      </c>
      <c r="B3" s="17" t="s">
        <v>23</v>
      </c>
      <c r="C3" s="18">
        <v>43555</v>
      </c>
      <c r="D3" s="19" t="s">
        <v>24</v>
      </c>
      <c r="E3" s="17">
        <v>188</v>
      </c>
      <c r="F3" s="17">
        <v>190</v>
      </c>
      <c r="G3" s="17">
        <v>186</v>
      </c>
      <c r="H3" s="20">
        <v>183</v>
      </c>
      <c r="I3" s="20"/>
      <c r="J3" s="16"/>
      <c r="K3" s="20">
        <v>4</v>
      </c>
      <c r="L3" s="20">
        <v>747</v>
      </c>
      <c r="M3" s="21">
        <v>186.75</v>
      </c>
      <c r="N3" s="20">
        <v>5</v>
      </c>
      <c r="O3" s="21">
        <v>191.75</v>
      </c>
    </row>
    <row r="4" spans="1:15" ht="15.75" x14ac:dyDescent="0.3">
      <c r="A4" s="17" t="s">
        <v>21</v>
      </c>
      <c r="B4" s="17" t="s">
        <v>23</v>
      </c>
      <c r="C4" s="18">
        <v>43611</v>
      </c>
      <c r="D4" s="19" t="s">
        <v>24</v>
      </c>
      <c r="E4" s="17">
        <v>192</v>
      </c>
      <c r="F4" s="17">
        <v>182</v>
      </c>
      <c r="G4" s="17">
        <v>191</v>
      </c>
      <c r="H4" s="20">
        <v>186</v>
      </c>
      <c r="I4" s="20"/>
      <c r="J4" s="16"/>
      <c r="K4" s="20">
        <v>4</v>
      </c>
      <c r="L4" s="20">
        <v>751</v>
      </c>
      <c r="M4" s="21">
        <v>187.75</v>
      </c>
      <c r="N4" s="20">
        <v>5</v>
      </c>
      <c r="O4" s="21">
        <v>192.75</v>
      </c>
    </row>
    <row r="5" spans="1:15" x14ac:dyDescent="0.3">
      <c r="A5" s="7"/>
      <c r="B5" s="7"/>
      <c r="C5" s="8"/>
      <c r="D5" s="9"/>
      <c r="E5" s="7"/>
      <c r="F5" s="7"/>
      <c r="G5" s="7"/>
      <c r="H5" s="7"/>
      <c r="I5" s="7"/>
      <c r="J5" s="7"/>
      <c r="K5" s="10"/>
      <c r="L5" s="10"/>
      <c r="M5" s="11"/>
      <c r="N5" s="10"/>
      <c r="O5" s="11"/>
    </row>
    <row r="6" spans="1:15" x14ac:dyDescent="0.3">
      <c r="K6" s="3">
        <f>SUM(K2:K5)</f>
        <v>12</v>
      </c>
      <c r="L6" s="3">
        <f>SUM(L2:L5)</f>
        <v>2222</v>
      </c>
      <c r="M6" s="1">
        <f>SUM(L6/K6)</f>
        <v>185.16666666666666</v>
      </c>
      <c r="N6" s="3">
        <f>SUM(N2:N5)</f>
        <v>15</v>
      </c>
      <c r="O6" s="1">
        <f>SUM(M6+N6)</f>
        <v>200.16666666666666</v>
      </c>
    </row>
  </sheetData>
  <conditionalFormatting sqref="E1">
    <cfRule type="top10" priority="83" bottom="1" rank="1"/>
    <cfRule type="top10" dxfId="65" priority="84" rank="1"/>
  </conditionalFormatting>
  <conditionalFormatting sqref="F1">
    <cfRule type="top10" priority="81" bottom="1" rank="1"/>
    <cfRule type="top10" dxfId="64" priority="82" rank="1"/>
  </conditionalFormatting>
  <conditionalFormatting sqref="G1">
    <cfRule type="top10" priority="79" bottom="1" rank="1"/>
    <cfRule type="top10" dxfId="63" priority="80" rank="1"/>
  </conditionalFormatting>
  <conditionalFormatting sqref="H1">
    <cfRule type="top10" priority="77" bottom="1" rank="1"/>
    <cfRule type="top10" dxfId="62" priority="78" rank="1"/>
  </conditionalFormatting>
  <conditionalFormatting sqref="I1">
    <cfRule type="top10" priority="75" bottom="1" rank="1"/>
    <cfRule type="top10" dxfId="61" priority="76" rank="1"/>
  </conditionalFormatting>
  <conditionalFormatting sqref="J1">
    <cfRule type="top10" priority="73" bottom="1" rank="1"/>
    <cfRule type="top10" dxfId="60" priority="74" rank="1"/>
  </conditionalFormatting>
  <conditionalFormatting sqref="E5">
    <cfRule type="top10" priority="71" bottom="1" rank="1"/>
    <cfRule type="top10" dxfId="59" priority="72" rank="1"/>
  </conditionalFormatting>
  <conditionalFormatting sqref="F5">
    <cfRule type="top10" priority="69" bottom="1" rank="1"/>
    <cfRule type="top10" dxfId="58" priority="70" rank="1"/>
  </conditionalFormatting>
  <conditionalFormatting sqref="G5">
    <cfRule type="top10" priority="67" bottom="1" rank="1"/>
    <cfRule type="top10" dxfId="57" priority="68" rank="1"/>
  </conditionalFormatting>
  <conditionalFormatting sqref="H5">
    <cfRule type="top10" priority="65" bottom="1" rank="1"/>
    <cfRule type="top10" dxfId="56" priority="66" rank="1"/>
  </conditionalFormatting>
  <conditionalFormatting sqref="I5">
    <cfRule type="top10" priority="63" bottom="1" rank="1"/>
    <cfRule type="top10" dxfId="55" priority="64" rank="1"/>
  </conditionalFormatting>
  <conditionalFormatting sqref="J5">
    <cfRule type="top10" priority="61" bottom="1" rank="1"/>
    <cfRule type="top10" dxfId="54" priority="62" rank="1"/>
  </conditionalFormatting>
  <conditionalFormatting sqref="E2">
    <cfRule type="top10" priority="35" bottom="1" rank="1"/>
    <cfRule type="top10" dxfId="53" priority="36" rank="1"/>
  </conditionalFormatting>
  <conditionalFormatting sqref="F2">
    <cfRule type="top10" priority="33" bottom="1" rank="1"/>
    <cfRule type="top10" dxfId="52" priority="34" rank="1"/>
  </conditionalFormatting>
  <conditionalFormatting sqref="G2">
    <cfRule type="top10" priority="31" bottom="1" rank="1"/>
    <cfRule type="top10" dxfId="51" priority="32" rank="1"/>
  </conditionalFormatting>
  <conditionalFormatting sqref="H2">
    <cfRule type="top10" priority="29" bottom="1" rank="1"/>
    <cfRule type="top10" dxfId="50" priority="30" rank="1"/>
  </conditionalFormatting>
  <conditionalFormatting sqref="I2">
    <cfRule type="top10" priority="27" bottom="1" rank="1"/>
    <cfRule type="top10" dxfId="49" priority="28" rank="1"/>
  </conditionalFormatting>
  <conditionalFormatting sqref="J2">
    <cfRule type="top10" priority="25" bottom="1" rank="1"/>
    <cfRule type="top10" dxfId="48" priority="26" rank="1"/>
  </conditionalFormatting>
  <conditionalFormatting sqref="E3">
    <cfRule type="top10" priority="23" bottom="1" rank="1"/>
    <cfRule type="top10" dxfId="47" priority="24" rank="1"/>
  </conditionalFormatting>
  <conditionalFormatting sqref="F3">
    <cfRule type="top10" priority="21" bottom="1" rank="1"/>
    <cfRule type="top10" dxfId="46" priority="22" rank="1"/>
  </conditionalFormatting>
  <conditionalFormatting sqref="G3">
    <cfRule type="top10" priority="19" bottom="1" rank="1"/>
    <cfRule type="top10" dxfId="45" priority="20" rank="1"/>
  </conditionalFormatting>
  <conditionalFormatting sqref="H3">
    <cfRule type="top10" priority="17" bottom="1" rank="1"/>
    <cfRule type="top10" dxfId="44" priority="18" rank="1"/>
  </conditionalFormatting>
  <conditionalFormatting sqref="I3">
    <cfRule type="top10" priority="15" bottom="1" rank="1"/>
    <cfRule type="top10" dxfId="43" priority="16" rank="1"/>
  </conditionalFormatting>
  <conditionalFormatting sqref="J3">
    <cfRule type="top10" priority="13" bottom="1" rank="1"/>
    <cfRule type="top10" dxfId="42" priority="14" rank="1"/>
  </conditionalFormatting>
  <conditionalFormatting sqref="E4">
    <cfRule type="top10" priority="11" bottom="1" rank="1"/>
    <cfRule type="top10" dxfId="41" priority="12" rank="1"/>
  </conditionalFormatting>
  <conditionalFormatting sqref="F4">
    <cfRule type="top10" priority="9" bottom="1" rank="1"/>
    <cfRule type="top10" dxfId="40" priority="10" rank="1"/>
  </conditionalFormatting>
  <conditionalFormatting sqref="G4">
    <cfRule type="top10" priority="7" bottom="1" rank="1"/>
    <cfRule type="top10" dxfId="39" priority="8" rank="1"/>
  </conditionalFormatting>
  <conditionalFormatting sqref="H4">
    <cfRule type="top10" priority="5" bottom="1" rank="1"/>
    <cfRule type="top10" dxfId="38" priority="6" rank="1"/>
  </conditionalFormatting>
  <conditionalFormatting sqref="I4">
    <cfRule type="top10" priority="3" bottom="1" rank="1"/>
    <cfRule type="top10" dxfId="37" priority="4" rank="1"/>
  </conditionalFormatting>
  <conditionalFormatting sqref="J4">
    <cfRule type="top10" priority="1" bottom="1" rank="1"/>
    <cfRule type="top10" dxfId="36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C1A4C209-2A20-4629-B235-4CCD9D8E4015}">
          <x14:formula1>
            <xm:f>'C:\Users\abra2\AppData\Local\Packages\Microsoft.MicrosoftEdge_8wekyb3d8bbwe\TempState\Downloads\[ABRA Club Shoot 1202019 (2).xlsm]Data'!#REF!</xm:f>
          </x14:formula1>
          <xm:sqref>B2:B4</xm:sqref>
        </x14:dataValidation>
        <x14:dataValidation type="list" allowBlank="1" showInputMessage="1" showErrorMessage="1" xr:uid="{443E4974-8FE7-4C1F-A7EF-0B106107AAFF}">
          <x14:formula1>
            <xm:f>'C:\Users\abra2\AppData\Local\Packages\Microsoft.MicrosoftEdge_8wekyb3d8bbwe\TempState\Downloads\[ABRA Club Shoot 2182018 (1).xlsm]Data'!#REF!</xm:f>
          </x14:formula1>
          <xm:sqref>B5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B6D542-003A-4973-936B-6F40DB06F205}">
  <dimension ref="A1:O6"/>
  <sheetViews>
    <sheetView workbookViewId="0">
      <selection activeCell="D17" sqref="D17"/>
    </sheetView>
  </sheetViews>
  <sheetFormatPr defaultRowHeight="15" x14ac:dyDescent="0.3"/>
  <cols>
    <col min="1" max="1" width="16.28515625" style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ht="15.75" x14ac:dyDescent="0.3">
      <c r="A2" s="30" t="s">
        <v>34</v>
      </c>
      <c r="B2" s="31" t="s">
        <v>42</v>
      </c>
      <c r="C2" s="32">
        <v>43666</v>
      </c>
      <c r="D2" s="33" t="s">
        <v>36</v>
      </c>
      <c r="E2" s="36">
        <v>161</v>
      </c>
      <c r="F2" s="36">
        <v>158</v>
      </c>
      <c r="G2" s="36">
        <v>147</v>
      </c>
      <c r="H2" s="36"/>
      <c r="I2" s="36"/>
      <c r="J2" s="36"/>
      <c r="K2" s="37">
        <f t="shared" ref="K2" si="0">COUNT(E2:J2)</f>
        <v>3</v>
      </c>
      <c r="L2" s="37">
        <f t="shared" ref="L2" si="1">SUM(E2:J2)</f>
        <v>466</v>
      </c>
      <c r="M2" s="38">
        <f t="shared" ref="M2" si="2">SUM(L2/K2)</f>
        <v>155.33333333333334</v>
      </c>
      <c r="N2" s="31">
        <v>2</v>
      </c>
      <c r="O2" s="39">
        <f t="shared" ref="O2" si="3">SUM(M2+N2)</f>
        <v>157.33333333333334</v>
      </c>
    </row>
    <row r="3" spans="1:15" ht="15.75" x14ac:dyDescent="0.3">
      <c r="A3" s="30" t="s">
        <v>54</v>
      </c>
      <c r="B3" s="31" t="s">
        <v>42</v>
      </c>
      <c r="C3" s="32">
        <v>43729</v>
      </c>
      <c r="D3" s="33" t="s">
        <v>55</v>
      </c>
      <c r="E3" s="54">
        <v>173</v>
      </c>
      <c r="F3" s="55">
        <v>169</v>
      </c>
      <c r="G3" s="55">
        <v>165</v>
      </c>
      <c r="H3" s="36"/>
      <c r="I3" s="36"/>
      <c r="J3" s="36"/>
      <c r="K3" s="37">
        <f>COUNT(E3:J3)</f>
        <v>3</v>
      </c>
      <c r="L3" s="37">
        <f>SUM(E3:J3)</f>
        <v>507</v>
      </c>
      <c r="M3" s="38">
        <f>SUM(L3/K3)</f>
        <v>169</v>
      </c>
      <c r="N3" s="31">
        <v>4</v>
      </c>
      <c r="O3" s="39">
        <f>SUM(M3+N3)</f>
        <v>173</v>
      </c>
    </row>
    <row r="4" spans="1:15" ht="15.75" x14ac:dyDescent="0.3">
      <c r="A4" s="65" t="s">
        <v>54</v>
      </c>
      <c r="B4" s="66" t="s">
        <v>42</v>
      </c>
      <c r="C4" s="67">
        <v>43785</v>
      </c>
      <c r="D4" s="68" t="s">
        <v>60</v>
      </c>
      <c r="E4" s="69">
        <v>180</v>
      </c>
      <c r="F4" s="69">
        <v>183</v>
      </c>
      <c r="G4" s="69">
        <v>183</v>
      </c>
      <c r="H4" s="69">
        <v>173</v>
      </c>
      <c r="I4" s="69"/>
      <c r="J4" s="69"/>
      <c r="K4" s="70">
        <f>COUNT(E4:J4)</f>
        <v>4</v>
      </c>
      <c r="L4" s="70">
        <f>SUM(E4:J4)</f>
        <v>719</v>
      </c>
      <c r="M4" s="71">
        <f>SUM(L4/K4)</f>
        <v>179.75</v>
      </c>
      <c r="N4" s="66">
        <v>10</v>
      </c>
      <c r="O4" s="72">
        <f>SUM(M4+N4)</f>
        <v>189.75</v>
      </c>
    </row>
    <row r="5" spans="1:15" x14ac:dyDescent="0.3">
      <c r="A5" s="7"/>
      <c r="B5" s="7"/>
      <c r="C5" s="8"/>
      <c r="D5" s="9"/>
      <c r="E5" s="7"/>
      <c r="F5" s="7"/>
      <c r="G5" s="7"/>
      <c r="H5" s="7"/>
      <c r="I5" s="7"/>
      <c r="J5" s="7"/>
      <c r="K5" s="10"/>
      <c r="L5" s="10"/>
      <c r="M5" s="11"/>
      <c r="N5" s="10"/>
      <c r="O5" s="11"/>
    </row>
    <row r="6" spans="1:15" x14ac:dyDescent="0.3">
      <c r="K6" s="3">
        <f>SUM(K2:K5)</f>
        <v>10</v>
      </c>
      <c r="L6" s="3">
        <f>SUM(L2:L5)</f>
        <v>1692</v>
      </c>
      <c r="M6" s="1">
        <f>SUM(L6/K6)</f>
        <v>169.2</v>
      </c>
      <c r="N6" s="3">
        <f>SUM(N2:N5)</f>
        <v>16</v>
      </c>
      <c r="O6" s="1">
        <f>SUM(M6+N6)</f>
        <v>185.2</v>
      </c>
    </row>
  </sheetData>
  <protectedRanges>
    <protectedRange algorithmName="SHA-512" hashValue="eHHGZp1QU9slQwrV1rkPvmLyM6CvgknQHPIOO3TeudOjFVA47YoNedor8sB5AS16YCEzg6rnk1SW7Qh1UBWa3g==" saltValue="NnJayuyCuLyzeiA6G0urAA==" spinCount="100000" sqref="N2" name="Range3_1_1"/>
    <protectedRange algorithmName="SHA-512" hashValue="eHHGZp1QU9slQwrV1rkPvmLyM6CvgknQHPIOO3TeudOjFVA47YoNedor8sB5AS16YCEzg6rnk1SW7Qh1UBWa3g==" saltValue="NnJayuyCuLyzeiA6G0urAA==" spinCount="100000" sqref="N3" name="Range3"/>
    <protectedRange algorithmName="SHA-512" hashValue="ON39YdpmFHfN9f47KpiRvqrKx0V9+erV1CNkpWzYhW/Qyc6aT8rEyCrvauWSYGZK2ia3o7vd3akF07acHAFpOA==" saltValue="yVW9XmDwTqEnmpSGai0KYg==" spinCount="100000" sqref="B3:J3" name="Range1"/>
    <protectedRange algorithmName="SHA-512" hashValue="eHHGZp1QU9slQwrV1rkPvmLyM6CvgknQHPIOO3TeudOjFVA47YoNedor8sB5AS16YCEzg6rnk1SW7Qh1UBWa3g==" saltValue="NnJayuyCuLyzeiA6G0urAA==" spinCount="100000" sqref="N4" name="Range3_1"/>
    <protectedRange algorithmName="SHA-512" hashValue="ON39YdpmFHfN9f47KpiRvqrKx0V9+erV1CNkpWzYhW/Qyc6aT8rEyCrvauWSYGZK2ia3o7vd3akF07acHAFpOA==" saltValue="yVW9XmDwTqEnmpSGai0KYg==" spinCount="100000" sqref="B4:J4" name="Range1_1"/>
  </protectedRanges>
  <conditionalFormatting sqref="E1">
    <cfRule type="top10" priority="47" bottom="1" rank="1"/>
    <cfRule type="top10" dxfId="35" priority="48" rank="1"/>
  </conditionalFormatting>
  <conditionalFormatting sqref="F1">
    <cfRule type="top10" priority="45" bottom="1" rank="1"/>
    <cfRule type="top10" dxfId="34" priority="46" rank="1"/>
  </conditionalFormatting>
  <conditionalFormatting sqref="G1">
    <cfRule type="top10" priority="43" bottom="1" rank="1"/>
    <cfRule type="top10" dxfId="33" priority="44" rank="1"/>
  </conditionalFormatting>
  <conditionalFormatting sqref="H1">
    <cfRule type="top10" priority="41" bottom="1" rank="1"/>
    <cfRule type="top10" dxfId="32" priority="42" rank="1"/>
  </conditionalFormatting>
  <conditionalFormatting sqref="I1">
    <cfRule type="top10" priority="39" bottom="1" rank="1"/>
    <cfRule type="top10" dxfId="31" priority="40" rank="1"/>
  </conditionalFormatting>
  <conditionalFormatting sqref="J1">
    <cfRule type="top10" priority="37" bottom="1" rank="1"/>
    <cfRule type="top10" dxfId="30" priority="38" rank="1"/>
  </conditionalFormatting>
  <conditionalFormatting sqref="E5">
    <cfRule type="top10" priority="35" bottom="1" rank="1"/>
    <cfRule type="top10" dxfId="29" priority="36" rank="1"/>
  </conditionalFormatting>
  <conditionalFormatting sqref="F5">
    <cfRule type="top10" priority="33" bottom="1" rank="1"/>
    <cfRule type="top10" dxfId="28" priority="34" rank="1"/>
  </conditionalFormatting>
  <conditionalFormatting sqref="G5">
    <cfRule type="top10" priority="31" bottom="1" rank="1"/>
    <cfRule type="top10" dxfId="27" priority="32" rank="1"/>
  </conditionalFormatting>
  <conditionalFormatting sqref="H5">
    <cfRule type="top10" priority="29" bottom="1" rank="1"/>
    <cfRule type="top10" dxfId="26" priority="30" rank="1"/>
  </conditionalFormatting>
  <conditionalFormatting sqref="I5">
    <cfRule type="top10" priority="27" bottom="1" rank="1"/>
    <cfRule type="top10" dxfId="25" priority="28" rank="1"/>
  </conditionalFormatting>
  <conditionalFormatting sqref="J5">
    <cfRule type="top10" priority="25" bottom="1" rank="1"/>
    <cfRule type="top10" dxfId="24" priority="26" rank="1"/>
  </conditionalFormatting>
  <conditionalFormatting sqref="E2">
    <cfRule type="top10" dxfId="23" priority="15" rank="1"/>
  </conditionalFormatting>
  <conditionalFormatting sqref="F2">
    <cfRule type="top10" dxfId="22" priority="14" rank="1"/>
  </conditionalFormatting>
  <conditionalFormatting sqref="G2">
    <cfRule type="top10" dxfId="21" priority="13" rank="1"/>
  </conditionalFormatting>
  <conditionalFormatting sqref="H2">
    <cfRule type="top10" dxfId="20" priority="16" rank="1"/>
  </conditionalFormatting>
  <conditionalFormatting sqref="I2">
    <cfRule type="top10" dxfId="19" priority="17" rank="1"/>
  </conditionalFormatting>
  <conditionalFormatting sqref="J2">
    <cfRule type="top10" dxfId="18" priority="18" rank="1"/>
  </conditionalFormatting>
  <conditionalFormatting sqref="E3">
    <cfRule type="top10" dxfId="17" priority="7" rank="1"/>
  </conditionalFormatting>
  <conditionalFormatting sqref="F3">
    <cfRule type="top10" dxfId="16" priority="8" rank="1"/>
  </conditionalFormatting>
  <conditionalFormatting sqref="G3">
    <cfRule type="top10" dxfId="15" priority="9" rank="1"/>
  </conditionalFormatting>
  <conditionalFormatting sqref="H3">
    <cfRule type="top10" dxfId="14" priority="10" rank="1"/>
  </conditionalFormatting>
  <conditionalFormatting sqref="I3">
    <cfRule type="top10" dxfId="13" priority="11" rank="1"/>
  </conditionalFormatting>
  <conditionalFormatting sqref="J3">
    <cfRule type="top10" dxfId="12" priority="12" rank="1"/>
  </conditionalFormatting>
  <conditionalFormatting sqref="E4">
    <cfRule type="top10" dxfId="11" priority="1" rank="1"/>
  </conditionalFormatting>
  <conditionalFormatting sqref="F4">
    <cfRule type="top10" dxfId="10" priority="2" rank="1"/>
  </conditionalFormatting>
  <conditionalFormatting sqref="G4">
    <cfRule type="top10" dxfId="9" priority="3" rank="1"/>
  </conditionalFormatting>
  <conditionalFormatting sqref="H4">
    <cfRule type="top10" dxfId="8" priority="4" rank="1"/>
  </conditionalFormatting>
  <conditionalFormatting sqref="I4">
    <cfRule type="top10" dxfId="7" priority="5" rank="1"/>
  </conditionalFormatting>
  <conditionalFormatting sqref="J4">
    <cfRule type="top10" dxfId="6" priority="6" rank="1"/>
  </conditionalFormatting>
  <dataValidations count="1">
    <dataValidation type="list" allowBlank="1" showInputMessage="1" showErrorMessage="1" sqref="B2" xr:uid="{2E0114DF-9550-49D8-B9B7-05BEB1ECCDF5}">
      <formula1>#REF!</formula1>
    </dataValidation>
  </dataValidations>
  <pageMargins left="0.7" right="0.7" top="0.75" bottom="0.75" header="0.3" footer="0.3"/>
  <pageSetup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A1321E5E-804E-4E36-BEC9-1B99B1991B2B}">
          <x14:formula1>
            <xm:f>'C:\Users\abra2\AppData\Local\Packages\Microsoft.MicrosoftEdge_8wekyb3d8bbwe\TempState\Downloads\[ABRA Club Shoot 2182018 (1).xlsm]Data'!#REF!</xm:f>
          </x14:formula1>
          <xm:sqref>B5</xm:sqref>
        </x14:dataValidation>
        <x14:dataValidation type="list" allowBlank="1" showInputMessage="1" showErrorMessage="1" xr:uid="{0F8F1B0D-6989-43B0-87BB-F67614968295}">
          <x14:formula1>
            <xm:f>'C:\Users\abra2\AppData\Local\Packages\Microsoft.MicrosoftEdge_8wekyb3d8bbwe\TempState\Downloads\[ABRA EDINBURG TEXAS MATCH 9-21-19 (1).xlsx]DATA SHEET'!#REF!</xm:f>
          </x14:formula1>
          <xm:sqref>B3</xm:sqref>
        </x14:dataValidation>
        <x14:dataValidation type="list" allowBlank="1" showInputMessage="1" showErrorMessage="1" xr:uid="{DCAAAAE4-42B5-4F31-A5FF-D0BCE6C39949}">
          <x14:formula1>
            <xm:f>'[ABRA EDINBURG TEXAS.xlsx]DATA SHEET'!#REF!</xm:f>
          </x14:formula1>
          <xm:sqref>B4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419B84-DEFB-4C5A-8766-52ACA64C9555}">
  <dimension ref="A1:O4"/>
  <sheetViews>
    <sheetView workbookViewId="0"/>
  </sheetViews>
  <sheetFormatPr defaultRowHeight="15" x14ac:dyDescent="0.3"/>
  <cols>
    <col min="1" max="1" width="16.28515625" style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ht="15.75" x14ac:dyDescent="0.3">
      <c r="A2" s="30" t="s">
        <v>34</v>
      </c>
      <c r="B2" s="31" t="s">
        <v>44</v>
      </c>
      <c r="C2" s="32">
        <v>43666</v>
      </c>
      <c r="D2" s="33" t="s">
        <v>36</v>
      </c>
      <c r="E2" s="36">
        <v>136</v>
      </c>
      <c r="F2" s="36">
        <v>163</v>
      </c>
      <c r="G2" s="36">
        <v>149</v>
      </c>
      <c r="H2" s="36"/>
      <c r="I2" s="36"/>
      <c r="J2" s="36"/>
      <c r="K2" s="37">
        <f t="shared" ref="K2" si="0">COUNT(E2:J2)</f>
        <v>3</v>
      </c>
      <c r="L2" s="37">
        <f t="shared" ref="L2" si="1">SUM(E2:J2)</f>
        <v>448</v>
      </c>
      <c r="M2" s="38">
        <f t="shared" ref="M2" si="2">SUM(L2/K2)</f>
        <v>149.33333333333334</v>
      </c>
      <c r="N2" s="31">
        <v>2</v>
      </c>
      <c r="O2" s="39">
        <f t="shared" ref="O2" si="3">SUM(M2+N2)</f>
        <v>151.33333333333334</v>
      </c>
    </row>
    <row r="3" spans="1:15" x14ac:dyDescent="0.3">
      <c r="A3" s="7"/>
      <c r="B3" s="7"/>
      <c r="C3" s="8"/>
      <c r="D3" s="9"/>
      <c r="E3" s="7"/>
      <c r="F3" s="7"/>
      <c r="G3" s="7"/>
      <c r="H3" s="7"/>
      <c r="I3" s="7"/>
      <c r="J3" s="7"/>
      <c r="K3" s="10"/>
      <c r="L3" s="10"/>
      <c r="M3" s="11"/>
      <c r="N3" s="10"/>
      <c r="O3" s="11"/>
    </row>
    <row r="4" spans="1:15" x14ac:dyDescent="0.3">
      <c r="K4" s="3">
        <f>SUM(K2:K3)</f>
        <v>3</v>
      </c>
      <c r="L4" s="3">
        <f>SUM(L2:L3)</f>
        <v>448</v>
      </c>
      <c r="M4" s="1">
        <f>SUM(L4/K4)</f>
        <v>149.33333333333334</v>
      </c>
      <c r="N4" s="3">
        <f>SUM(N2:N3)</f>
        <v>2</v>
      </c>
      <c r="O4" s="1">
        <f>SUM(M4+N4)</f>
        <v>151.33333333333334</v>
      </c>
    </row>
  </sheetData>
  <protectedRanges>
    <protectedRange algorithmName="SHA-512" hashValue="eHHGZp1QU9slQwrV1rkPvmLyM6CvgknQHPIOO3TeudOjFVA47YoNedor8sB5AS16YCEzg6rnk1SW7Qh1UBWa3g==" saltValue="NnJayuyCuLyzeiA6G0urAA==" spinCount="100000" sqref="N2" name="Range3_1"/>
  </protectedRanges>
  <conditionalFormatting sqref="E1">
    <cfRule type="top10" priority="35" bottom="1" rank="1"/>
    <cfRule type="top10" dxfId="425" priority="36" rank="1"/>
  </conditionalFormatting>
  <conditionalFormatting sqref="F1">
    <cfRule type="top10" priority="33" bottom="1" rank="1"/>
    <cfRule type="top10" dxfId="424" priority="34" rank="1"/>
  </conditionalFormatting>
  <conditionalFormatting sqref="G1">
    <cfRule type="top10" priority="31" bottom="1" rank="1"/>
    <cfRule type="top10" dxfId="423" priority="32" rank="1"/>
  </conditionalFormatting>
  <conditionalFormatting sqref="H1">
    <cfRule type="top10" priority="29" bottom="1" rank="1"/>
    <cfRule type="top10" dxfId="422" priority="30" rank="1"/>
  </conditionalFormatting>
  <conditionalFormatting sqref="I1">
    <cfRule type="top10" priority="27" bottom="1" rank="1"/>
    <cfRule type="top10" dxfId="421" priority="28" rank="1"/>
  </conditionalFormatting>
  <conditionalFormatting sqref="J1">
    <cfRule type="top10" priority="25" bottom="1" rank="1"/>
    <cfRule type="top10" dxfId="420" priority="26" rank="1"/>
  </conditionalFormatting>
  <conditionalFormatting sqref="E3">
    <cfRule type="top10" priority="23" bottom="1" rank="1"/>
    <cfRule type="top10" dxfId="419" priority="24" rank="1"/>
  </conditionalFormatting>
  <conditionalFormatting sqref="F3">
    <cfRule type="top10" priority="21" bottom="1" rank="1"/>
    <cfRule type="top10" dxfId="418" priority="22" rank="1"/>
  </conditionalFormatting>
  <conditionalFormatting sqref="G3">
    <cfRule type="top10" priority="19" bottom="1" rank="1"/>
    <cfRule type="top10" dxfId="417" priority="20" rank="1"/>
  </conditionalFormatting>
  <conditionalFormatting sqref="H3">
    <cfRule type="top10" priority="17" bottom="1" rank="1"/>
    <cfRule type="top10" dxfId="416" priority="18" rank="1"/>
  </conditionalFormatting>
  <conditionalFormatting sqref="I3">
    <cfRule type="top10" priority="15" bottom="1" rank="1"/>
    <cfRule type="top10" dxfId="415" priority="16" rank="1"/>
  </conditionalFormatting>
  <conditionalFormatting sqref="J3">
    <cfRule type="top10" priority="13" bottom="1" rank="1"/>
    <cfRule type="top10" dxfId="414" priority="14" rank="1"/>
  </conditionalFormatting>
  <conditionalFormatting sqref="E2">
    <cfRule type="top10" dxfId="413" priority="3" rank="1"/>
  </conditionalFormatting>
  <conditionalFormatting sqref="F2">
    <cfRule type="top10" dxfId="412" priority="2" rank="1"/>
  </conditionalFormatting>
  <conditionalFormatting sqref="G2">
    <cfRule type="top10" dxfId="411" priority="1" rank="1"/>
  </conditionalFormatting>
  <conditionalFormatting sqref="H2">
    <cfRule type="top10" dxfId="410" priority="4" rank="1"/>
  </conditionalFormatting>
  <conditionalFormatting sqref="I2">
    <cfRule type="top10" dxfId="409" priority="5" rank="1"/>
  </conditionalFormatting>
  <conditionalFormatting sqref="J2">
    <cfRule type="top10" dxfId="408" priority="6" rank="1"/>
  </conditionalFormatting>
  <dataValidations count="1">
    <dataValidation type="list" allowBlank="1" showInputMessage="1" showErrorMessage="1" sqref="B2" xr:uid="{9923FE5B-908E-41B0-95A6-D03F45E4E393}">
      <formula1>#REF!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70CFB16-E545-4AB8-B12B-1BC0C4EA4107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B4FB1E-E182-41DB-8E77-B758FBC58B80}">
  <dimension ref="A1:O8"/>
  <sheetViews>
    <sheetView workbookViewId="0">
      <selection activeCell="D14" sqref="D14"/>
    </sheetView>
  </sheetViews>
  <sheetFormatPr defaultRowHeight="15" x14ac:dyDescent="0.3"/>
  <cols>
    <col min="1" max="1" width="14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ht="15.75" x14ac:dyDescent="0.3">
      <c r="A2" s="17" t="s">
        <v>21</v>
      </c>
      <c r="B2" s="17" t="s">
        <v>30</v>
      </c>
      <c r="C2" s="18">
        <v>43583</v>
      </c>
      <c r="D2" s="19" t="s">
        <v>24</v>
      </c>
      <c r="E2" s="17">
        <v>182</v>
      </c>
      <c r="F2" s="17">
        <v>181</v>
      </c>
      <c r="G2" s="17">
        <v>182</v>
      </c>
      <c r="H2" s="20">
        <v>179</v>
      </c>
      <c r="I2" s="20"/>
      <c r="J2" s="16"/>
      <c r="K2" s="20">
        <v>4</v>
      </c>
      <c r="L2" s="20">
        <v>724</v>
      </c>
      <c r="M2" s="21">
        <v>181</v>
      </c>
      <c r="N2" s="20">
        <v>5</v>
      </c>
      <c r="O2" s="21">
        <v>186</v>
      </c>
    </row>
    <row r="3" spans="1:15" x14ac:dyDescent="0.3">
      <c r="A3" s="17" t="s">
        <v>21</v>
      </c>
      <c r="B3" s="17" t="s">
        <v>30</v>
      </c>
      <c r="C3" s="18">
        <v>43611</v>
      </c>
      <c r="D3" s="19" t="s">
        <v>24</v>
      </c>
      <c r="E3" s="17">
        <v>187</v>
      </c>
      <c r="F3" s="17">
        <v>179</v>
      </c>
      <c r="G3" s="17">
        <v>184</v>
      </c>
      <c r="H3" s="20">
        <v>187</v>
      </c>
      <c r="I3" s="20"/>
      <c r="J3" s="20"/>
      <c r="K3" s="20">
        <v>4</v>
      </c>
      <c r="L3" s="20">
        <v>737</v>
      </c>
      <c r="M3" s="21">
        <v>184.25</v>
      </c>
      <c r="N3" s="20">
        <v>6</v>
      </c>
      <c r="O3" s="21">
        <v>190.25</v>
      </c>
    </row>
    <row r="4" spans="1:15" x14ac:dyDescent="0.3">
      <c r="A4" s="17" t="s">
        <v>21</v>
      </c>
      <c r="B4" s="17" t="s">
        <v>30</v>
      </c>
      <c r="C4" s="18">
        <v>43578</v>
      </c>
      <c r="D4" s="19" t="s">
        <v>24</v>
      </c>
      <c r="E4" s="17">
        <v>171</v>
      </c>
      <c r="F4" s="17">
        <v>187</v>
      </c>
      <c r="G4" s="17"/>
      <c r="H4" s="17"/>
      <c r="I4" s="17"/>
      <c r="J4" s="17"/>
      <c r="K4" s="20">
        <v>2</v>
      </c>
      <c r="L4" s="20">
        <v>358</v>
      </c>
      <c r="M4" s="21">
        <v>179</v>
      </c>
      <c r="N4" s="20">
        <v>2</v>
      </c>
      <c r="O4" s="21">
        <v>181</v>
      </c>
    </row>
    <row r="5" spans="1:15" x14ac:dyDescent="0.3">
      <c r="A5" s="17" t="s">
        <v>21</v>
      </c>
      <c r="B5" s="17" t="s">
        <v>30</v>
      </c>
      <c r="C5" s="18">
        <v>43646</v>
      </c>
      <c r="D5" s="19" t="s">
        <v>24</v>
      </c>
      <c r="E5" s="17">
        <v>188</v>
      </c>
      <c r="F5" s="29">
        <v>185</v>
      </c>
      <c r="G5" s="28">
        <v>189</v>
      </c>
      <c r="H5" s="17">
        <v>191</v>
      </c>
      <c r="I5" s="17"/>
      <c r="J5" s="17"/>
      <c r="K5" s="20">
        <v>4</v>
      </c>
      <c r="L5" s="20">
        <v>753</v>
      </c>
      <c r="M5" s="21">
        <v>188.25</v>
      </c>
      <c r="N5" s="20">
        <v>2</v>
      </c>
      <c r="O5" s="21">
        <v>190.25</v>
      </c>
    </row>
    <row r="6" spans="1:15" ht="15.75" x14ac:dyDescent="0.3">
      <c r="A6" s="16" t="s">
        <v>34</v>
      </c>
      <c r="B6" s="16" t="s">
        <v>30</v>
      </c>
      <c r="C6" s="44">
        <f>'[2]START TAB'!$D$2</f>
        <v>43674</v>
      </c>
      <c r="D6" s="16" t="str">
        <f>'[2]START TAB'!$B$2</f>
        <v>Boerne, TX</v>
      </c>
      <c r="E6" s="45">
        <v>180</v>
      </c>
      <c r="F6" s="45">
        <v>187</v>
      </c>
      <c r="G6" s="45">
        <v>189</v>
      </c>
      <c r="H6" s="45">
        <v>193</v>
      </c>
      <c r="I6" s="16"/>
      <c r="J6" s="16"/>
      <c r="K6" s="16">
        <v>4</v>
      </c>
      <c r="L6" s="16">
        <f>SUM(E6:J6)</f>
        <v>749</v>
      </c>
      <c r="M6" s="16">
        <f>SUM(L6/K6)</f>
        <v>187.25</v>
      </c>
      <c r="N6" s="16">
        <v>5</v>
      </c>
      <c r="O6" s="16">
        <f>SUM(M6+N6)</f>
        <v>192.25</v>
      </c>
    </row>
    <row r="7" spans="1:15" x14ac:dyDescent="0.3">
      <c r="A7" s="7"/>
      <c r="B7" s="7"/>
      <c r="C7" s="8"/>
      <c r="D7" s="9"/>
      <c r="E7" s="7"/>
      <c r="F7" s="7"/>
      <c r="G7" s="7"/>
      <c r="H7" s="7"/>
      <c r="I7" s="7"/>
      <c r="J7" s="7"/>
      <c r="K7" s="10"/>
      <c r="L7" s="10"/>
      <c r="M7" s="11"/>
      <c r="N7" s="10"/>
      <c r="O7" s="11"/>
    </row>
    <row r="8" spans="1:15" x14ac:dyDescent="0.3">
      <c r="K8" s="3">
        <f>SUM(K2:K7)</f>
        <v>18</v>
      </c>
      <c r="L8" s="3">
        <f>SUM(L2:L7)</f>
        <v>3321</v>
      </c>
      <c r="M8" s="1">
        <f>SUM(L8/K8)</f>
        <v>184.5</v>
      </c>
      <c r="N8" s="3">
        <f>SUM(N2:N7)</f>
        <v>20</v>
      </c>
      <c r="O8" s="1">
        <f>SUM(M8+N8)</f>
        <v>204.5</v>
      </c>
    </row>
  </sheetData>
  <conditionalFormatting sqref="E1">
    <cfRule type="top10" priority="83" bottom="1" rank="1"/>
    <cfRule type="top10" dxfId="407" priority="84" rank="1"/>
  </conditionalFormatting>
  <conditionalFormatting sqref="F1">
    <cfRule type="top10" priority="81" bottom="1" rank="1"/>
    <cfRule type="top10" dxfId="406" priority="82" rank="1"/>
  </conditionalFormatting>
  <conditionalFormatting sqref="G1">
    <cfRule type="top10" priority="79" bottom="1" rank="1"/>
    <cfRule type="top10" dxfId="405" priority="80" rank="1"/>
  </conditionalFormatting>
  <conditionalFormatting sqref="H1">
    <cfRule type="top10" priority="77" bottom="1" rank="1"/>
    <cfRule type="top10" dxfId="404" priority="78" rank="1"/>
  </conditionalFormatting>
  <conditionalFormatting sqref="I1">
    <cfRule type="top10" priority="75" bottom="1" rank="1"/>
    <cfRule type="top10" dxfId="403" priority="76" rank="1"/>
  </conditionalFormatting>
  <conditionalFormatting sqref="J1">
    <cfRule type="top10" priority="73" bottom="1" rank="1"/>
    <cfRule type="top10" dxfId="402" priority="74" rank="1"/>
  </conditionalFormatting>
  <conditionalFormatting sqref="E7">
    <cfRule type="top10" priority="71" bottom="1" rank="1"/>
    <cfRule type="top10" dxfId="401" priority="72" rank="1"/>
  </conditionalFormatting>
  <conditionalFormatting sqref="F7">
    <cfRule type="top10" priority="69" bottom="1" rank="1"/>
    <cfRule type="top10" dxfId="400" priority="70" rank="1"/>
  </conditionalFormatting>
  <conditionalFormatting sqref="G7">
    <cfRule type="top10" priority="67" bottom="1" rank="1"/>
    <cfRule type="top10" dxfId="399" priority="68" rank="1"/>
  </conditionalFormatting>
  <conditionalFormatting sqref="H7">
    <cfRule type="top10" priority="65" bottom="1" rank="1"/>
    <cfRule type="top10" dxfId="398" priority="66" rank="1"/>
  </conditionalFormatting>
  <conditionalFormatting sqref="I7">
    <cfRule type="top10" priority="63" bottom="1" rank="1"/>
    <cfRule type="top10" dxfId="397" priority="64" rank="1"/>
  </conditionalFormatting>
  <conditionalFormatting sqref="J7">
    <cfRule type="top10" priority="61" bottom="1" rank="1"/>
    <cfRule type="top10" dxfId="396" priority="62" rank="1"/>
  </conditionalFormatting>
  <conditionalFormatting sqref="E2">
    <cfRule type="top10" priority="47" bottom="1" rank="1"/>
    <cfRule type="top10" dxfId="395" priority="48" rank="1"/>
  </conditionalFormatting>
  <conditionalFormatting sqref="F2">
    <cfRule type="top10" priority="45" bottom="1" rank="1"/>
    <cfRule type="top10" dxfId="394" priority="46" rank="1"/>
  </conditionalFormatting>
  <conditionalFormatting sqref="G2">
    <cfRule type="top10" priority="43" bottom="1" rank="1"/>
    <cfRule type="top10" dxfId="393" priority="44" rank="1"/>
  </conditionalFormatting>
  <conditionalFormatting sqref="H2">
    <cfRule type="top10" priority="41" bottom="1" rank="1"/>
    <cfRule type="top10" dxfId="392" priority="42" rank="1"/>
  </conditionalFormatting>
  <conditionalFormatting sqref="I2">
    <cfRule type="top10" priority="39" bottom="1" rank="1"/>
    <cfRule type="top10" dxfId="391" priority="40" rank="1"/>
  </conditionalFormatting>
  <conditionalFormatting sqref="J2">
    <cfRule type="top10" priority="37" bottom="1" rank="1"/>
    <cfRule type="top10" dxfId="390" priority="38" rank="1"/>
  </conditionalFormatting>
  <conditionalFormatting sqref="E3">
    <cfRule type="top10" priority="35" bottom="1" rank="1"/>
    <cfRule type="top10" dxfId="389" priority="36" rank="1"/>
  </conditionalFormatting>
  <conditionalFormatting sqref="F3">
    <cfRule type="top10" priority="33" bottom="1" rank="1"/>
    <cfRule type="top10" dxfId="388" priority="34" rank="1"/>
  </conditionalFormatting>
  <conditionalFormatting sqref="G3">
    <cfRule type="top10" priority="31" bottom="1" rank="1"/>
    <cfRule type="top10" dxfId="387" priority="32" rank="1"/>
  </conditionalFormatting>
  <conditionalFormatting sqref="H3">
    <cfRule type="top10" priority="29" bottom="1" rank="1"/>
    <cfRule type="top10" dxfId="386" priority="30" rank="1"/>
  </conditionalFormatting>
  <conditionalFormatting sqref="I3">
    <cfRule type="top10" priority="27" bottom="1" rank="1"/>
    <cfRule type="top10" dxfId="385" priority="28" rank="1"/>
  </conditionalFormatting>
  <conditionalFormatting sqref="J3">
    <cfRule type="top10" priority="25" bottom="1" rank="1"/>
    <cfRule type="top10" dxfId="384" priority="26" rank="1"/>
  </conditionalFormatting>
  <conditionalFormatting sqref="E4">
    <cfRule type="top10" priority="23" bottom="1" rank="1"/>
    <cfRule type="top10" dxfId="383" priority="24" rank="1"/>
  </conditionalFormatting>
  <conditionalFormatting sqref="F4">
    <cfRule type="top10" priority="21" bottom="1" rank="1"/>
    <cfRule type="top10" dxfId="382" priority="22" rank="1"/>
  </conditionalFormatting>
  <conditionalFormatting sqref="G4">
    <cfRule type="top10" priority="19" bottom="1" rank="1"/>
    <cfRule type="top10" dxfId="381" priority="20" rank="1"/>
  </conditionalFormatting>
  <conditionalFormatting sqref="H4">
    <cfRule type="top10" priority="17" bottom="1" rank="1"/>
    <cfRule type="top10" dxfId="380" priority="18" rank="1"/>
  </conditionalFormatting>
  <conditionalFormatting sqref="I4">
    <cfRule type="top10" priority="15" bottom="1" rank="1"/>
    <cfRule type="top10" dxfId="379" priority="16" rank="1"/>
  </conditionalFormatting>
  <conditionalFormatting sqref="J4">
    <cfRule type="top10" priority="13" bottom="1" rank="1"/>
    <cfRule type="top10" dxfId="378" priority="14" rank="1"/>
  </conditionalFormatting>
  <conditionalFormatting sqref="E5">
    <cfRule type="top10" priority="11" bottom="1" rank="1"/>
    <cfRule type="top10" dxfId="377" priority="12" rank="1"/>
  </conditionalFormatting>
  <conditionalFormatting sqref="F5">
    <cfRule type="top10" priority="9" bottom="1" rank="1"/>
    <cfRule type="top10" dxfId="376" priority="10" rank="1"/>
  </conditionalFormatting>
  <conditionalFormatting sqref="G5">
    <cfRule type="top10" priority="7" bottom="1" rank="1"/>
    <cfRule type="top10" dxfId="375" priority="8" rank="1"/>
  </conditionalFormatting>
  <conditionalFormatting sqref="H5">
    <cfRule type="top10" priority="5" bottom="1" rank="1"/>
    <cfRule type="top10" dxfId="374" priority="6" rank="1"/>
  </conditionalFormatting>
  <conditionalFormatting sqref="I5">
    <cfRule type="top10" priority="3" bottom="1" rank="1"/>
    <cfRule type="top10" dxfId="373" priority="4" rank="1"/>
  </conditionalFormatting>
  <conditionalFormatting sqref="J5">
    <cfRule type="top10" priority="1" bottom="1" rank="1"/>
    <cfRule type="top10" dxfId="372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8CB90039-CF6B-41AD-AD58-347A6AEB5801}">
          <x14:formula1>
            <xm:f>'C:\Users\abra2\AppData\Local\Packages\Microsoft.MicrosoftEdge_8wekyb3d8bbwe\TempState\Downloads\[ABRA Club Shoot 1202019 (2).xlsm]Data'!#REF!</xm:f>
          </x14:formula1>
          <xm:sqref>B2:B3</xm:sqref>
        </x14:dataValidation>
        <x14:dataValidation type="list" allowBlank="1" showInputMessage="1" showErrorMessage="1" xr:uid="{C7969EA2-FE7B-4EB6-B8AA-840FF875425F}">
          <x14:formula1>
            <xm:f>'C:\Users\abra2\AppData\Local\Packages\Microsoft.MicrosoftEdge_8wekyb3d8bbwe\TempState\Downloads\[ABRA Club Shoot 2182018 (1).xlsm]Data'!#REF!</xm:f>
          </x14:formula1>
          <xm:sqref>B7</xm:sqref>
        </x14:dataValidation>
        <x14:dataValidation type="list" allowBlank="1" showInputMessage="1" showErrorMessage="1" xr:uid="{3DECFD34-03D4-442D-A2CF-CDAEBD516F7C}">
          <x14:formula1>
            <xm:f>'C:\Users\abra2\AppData\Local\Packages\Microsoft.MicrosoftEdge_8wekyb3d8bbwe\TempState\Downloads\[ABRA Club Shoot 1202019 (2).xlsm]Data'!#REF!</xm:f>
          </x14:formula1>
          <xm:sqref>B4:B6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98A9E4-EE31-4C29-BFDE-AE66A67178CA}">
  <dimension ref="A1:O4"/>
  <sheetViews>
    <sheetView workbookViewId="0">
      <selection activeCell="A3" sqref="A3:XFD3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ht="15.75" x14ac:dyDescent="0.3">
      <c r="A2" s="17" t="s">
        <v>21</v>
      </c>
      <c r="B2" s="17" t="s">
        <v>26</v>
      </c>
      <c r="C2" s="18">
        <v>43578</v>
      </c>
      <c r="D2" s="19" t="s">
        <v>24</v>
      </c>
      <c r="E2" s="17">
        <v>180</v>
      </c>
      <c r="F2" s="17">
        <v>187</v>
      </c>
      <c r="G2" s="17"/>
      <c r="H2" s="20"/>
      <c r="I2" s="20"/>
      <c r="J2" s="16"/>
      <c r="K2" s="20">
        <v>2</v>
      </c>
      <c r="L2" s="20">
        <v>367</v>
      </c>
      <c r="M2" s="21">
        <v>183.5</v>
      </c>
      <c r="N2" s="20">
        <v>5</v>
      </c>
      <c r="O2" s="21">
        <v>188.5</v>
      </c>
    </row>
    <row r="3" spans="1:15" x14ac:dyDescent="0.3">
      <c r="A3" s="7"/>
      <c r="B3" s="7"/>
      <c r="C3" s="8"/>
      <c r="D3" s="9"/>
      <c r="E3" s="7"/>
      <c r="F3" s="7"/>
      <c r="G3" s="7"/>
      <c r="H3" s="7"/>
      <c r="I3" s="7"/>
      <c r="J3" s="7"/>
      <c r="K3" s="10"/>
      <c r="L3" s="10"/>
      <c r="M3" s="11"/>
      <c r="N3" s="10"/>
      <c r="O3" s="11"/>
    </row>
    <row r="4" spans="1:15" x14ac:dyDescent="0.3">
      <c r="K4" s="3">
        <f>SUM(K2:K3)</f>
        <v>2</v>
      </c>
      <c r="L4" s="3">
        <f>SUM(L2:L3)</f>
        <v>367</v>
      </c>
      <c r="M4" s="1">
        <f>SUM(L4/K4)</f>
        <v>183.5</v>
      </c>
      <c r="N4" s="3">
        <f>SUM(N2:N3)</f>
        <v>5</v>
      </c>
      <c r="O4" s="1">
        <f>SUM(M4+N4)</f>
        <v>188.5</v>
      </c>
    </row>
  </sheetData>
  <conditionalFormatting sqref="E1">
    <cfRule type="top10" priority="59" bottom="1" rank="1"/>
    <cfRule type="top10" dxfId="371" priority="60" rank="1"/>
  </conditionalFormatting>
  <conditionalFormatting sqref="F1">
    <cfRule type="top10" priority="57" bottom="1" rank="1"/>
    <cfRule type="top10" dxfId="370" priority="58" rank="1"/>
  </conditionalFormatting>
  <conditionalFormatting sqref="G1">
    <cfRule type="top10" priority="55" bottom="1" rank="1"/>
    <cfRule type="top10" dxfId="369" priority="56" rank="1"/>
  </conditionalFormatting>
  <conditionalFormatting sqref="H1">
    <cfRule type="top10" priority="53" bottom="1" rank="1"/>
    <cfRule type="top10" dxfId="368" priority="54" rank="1"/>
  </conditionalFormatting>
  <conditionalFormatting sqref="I1">
    <cfRule type="top10" priority="51" bottom="1" rank="1"/>
    <cfRule type="top10" dxfId="367" priority="52" rank="1"/>
  </conditionalFormatting>
  <conditionalFormatting sqref="J1">
    <cfRule type="top10" priority="49" bottom="1" rank="1"/>
    <cfRule type="top10" dxfId="366" priority="50" rank="1"/>
  </conditionalFormatting>
  <conditionalFormatting sqref="E3">
    <cfRule type="top10" priority="47" bottom="1" rank="1"/>
    <cfRule type="top10" dxfId="365" priority="48" rank="1"/>
  </conditionalFormatting>
  <conditionalFormatting sqref="F3">
    <cfRule type="top10" priority="45" bottom="1" rank="1"/>
    <cfRule type="top10" dxfId="364" priority="46" rank="1"/>
  </conditionalFormatting>
  <conditionalFormatting sqref="G3">
    <cfRule type="top10" priority="43" bottom="1" rank="1"/>
    <cfRule type="top10" dxfId="363" priority="44" rank="1"/>
  </conditionalFormatting>
  <conditionalFormatting sqref="H3">
    <cfRule type="top10" priority="41" bottom="1" rank="1"/>
    <cfRule type="top10" dxfId="362" priority="42" rank="1"/>
  </conditionalFormatting>
  <conditionalFormatting sqref="I3">
    <cfRule type="top10" priority="39" bottom="1" rank="1"/>
    <cfRule type="top10" dxfId="361" priority="40" rank="1"/>
  </conditionalFormatting>
  <conditionalFormatting sqref="J3">
    <cfRule type="top10" priority="37" bottom="1" rank="1"/>
    <cfRule type="top10" dxfId="360" priority="38" rank="1"/>
  </conditionalFormatting>
  <conditionalFormatting sqref="E2">
    <cfRule type="top10" priority="11" bottom="1" rank="1"/>
    <cfRule type="top10" dxfId="359" priority="12" rank="1"/>
  </conditionalFormatting>
  <conditionalFormatting sqref="F2">
    <cfRule type="top10" priority="9" bottom="1" rank="1"/>
    <cfRule type="top10" dxfId="358" priority="10" rank="1"/>
  </conditionalFormatting>
  <conditionalFormatting sqref="G2">
    <cfRule type="top10" priority="7" bottom="1" rank="1"/>
    <cfRule type="top10" dxfId="357" priority="8" rank="1"/>
  </conditionalFormatting>
  <conditionalFormatting sqref="H2">
    <cfRule type="top10" priority="5" bottom="1" rank="1"/>
    <cfRule type="top10" dxfId="356" priority="6" rank="1"/>
  </conditionalFormatting>
  <conditionalFormatting sqref="I2">
    <cfRule type="top10" priority="3" bottom="1" rank="1"/>
    <cfRule type="top10" dxfId="355" priority="4" rank="1"/>
  </conditionalFormatting>
  <conditionalFormatting sqref="J2">
    <cfRule type="top10" priority="1" bottom="1" rank="1"/>
    <cfRule type="top10" dxfId="354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E5B30997-C908-4035-8F1A-819F7ED18153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  <x14:dataValidation type="list" allowBlank="1" showInputMessage="1" showErrorMessage="1" xr:uid="{43B6AD81-D52C-426A-AFC0-1529F6473D45}">
          <x14:formula1>
            <xm:f>'C:\Users\abra2\AppData\Local\Packages\Microsoft.MicrosoftEdge_8wekyb3d8bbwe\TempState\Downloads\[ABRA Club Shoot 1202019 (2).xlsm]Data'!#REF!</xm:f>
          </x14:formula1>
          <xm:sqref>B2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EC52E8-AC93-4816-A7B7-993D34727FF1}">
  <dimension ref="A1:O8"/>
  <sheetViews>
    <sheetView workbookViewId="0">
      <selection activeCell="B14" sqref="B14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ht="15.75" x14ac:dyDescent="0.3">
      <c r="A2" s="23" t="s">
        <v>21</v>
      </c>
      <c r="B2" s="23" t="s">
        <v>31</v>
      </c>
      <c r="C2" s="24">
        <v>43610</v>
      </c>
      <c r="D2" s="25" t="s">
        <v>32</v>
      </c>
      <c r="E2" s="23">
        <v>174</v>
      </c>
      <c r="F2" s="23">
        <v>173</v>
      </c>
      <c r="G2" s="23">
        <v>179</v>
      </c>
      <c r="H2" s="26">
        <v>168</v>
      </c>
      <c r="I2" s="26"/>
      <c r="J2" s="16"/>
      <c r="K2" s="26">
        <v>4</v>
      </c>
      <c r="L2" s="26">
        <v>694</v>
      </c>
      <c r="M2" s="27">
        <v>173.5</v>
      </c>
      <c r="N2" s="26">
        <v>5</v>
      </c>
      <c r="O2" s="27">
        <v>178.5</v>
      </c>
    </row>
    <row r="3" spans="1:15" ht="15.75" x14ac:dyDescent="0.3">
      <c r="A3" s="23" t="s">
        <v>21</v>
      </c>
      <c r="B3" s="23" t="s">
        <v>31</v>
      </c>
      <c r="C3" s="24">
        <v>43638</v>
      </c>
      <c r="D3" s="25" t="s">
        <v>32</v>
      </c>
      <c r="E3" s="23">
        <v>166</v>
      </c>
      <c r="F3" s="23">
        <v>144</v>
      </c>
      <c r="G3" s="23">
        <v>168</v>
      </c>
      <c r="H3" s="26">
        <v>168</v>
      </c>
      <c r="I3" s="26"/>
      <c r="J3" s="16"/>
      <c r="K3" s="26">
        <v>4</v>
      </c>
      <c r="L3" s="26">
        <v>646</v>
      </c>
      <c r="M3" s="27">
        <v>161.5</v>
      </c>
      <c r="N3" s="26">
        <v>5</v>
      </c>
      <c r="O3" s="27">
        <v>166.5</v>
      </c>
    </row>
    <row r="4" spans="1:15" ht="15.75" x14ac:dyDescent="0.3">
      <c r="A4" s="23" t="s">
        <v>21</v>
      </c>
      <c r="B4" s="23" t="s">
        <v>31</v>
      </c>
      <c r="C4" s="24">
        <v>43673</v>
      </c>
      <c r="D4" s="25" t="s">
        <v>32</v>
      </c>
      <c r="E4" s="23">
        <v>144</v>
      </c>
      <c r="F4" s="23">
        <v>150</v>
      </c>
      <c r="G4" s="23">
        <v>176</v>
      </c>
      <c r="H4" s="26">
        <v>159</v>
      </c>
      <c r="I4" s="26"/>
      <c r="J4" s="16"/>
      <c r="K4" s="26">
        <v>4</v>
      </c>
      <c r="L4" s="26">
        <v>629</v>
      </c>
      <c r="M4" s="27">
        <v>157.25</v>
      </c>
      <c r="N4" s="26">
        <v>5</v>
      </c>
      <c r="O4" s="27">
        <v>162.25</v>
      </c>
    </row>
    <row r="5" spans="1:15" ht="15.75" x14ac:dyDescent="0.3">
      <c r="A5" s="23" t="s">
        <v>21</v>
      </c>
      <c r="B5" s="23" t="s">
        <v>31</v>
      </c>
      <c r="C5" s="24">
        <v>43722</v>
      </c>
      <c r="D5" s="25" t="s">
        <v>32</v>
      </c>
      <c r="E5" s="23">
        <v>173</v>
      </c>
      <c r="F5" s="23">
        <v>177</v>
      </c>
      <c r="G5" s="23">
        <v>175</v>
      </c>
      <c r="H5" s="26">
        <v>177</v>
      </c>
      <c r="I5" s="26"/>
      <c r="J5" s="16"/>
      <c r="K5" s="26">
        <v>4</v>
      </c>
      <c r="L5" s="26">
        <v>702</v>
      </c>
      <c r="M5" s="27">
        <v>175.5</v>
      </c>
      <c r="N5" s="26">
        <v>9</v>
      </c>
      <c r="O5" s="27">
        <v>184.5</v>
      </c>
    </row>
    <row r="6" spans="1:15" ht="15.75" x14ac:dyDescent="0.3">
      <c r="A6" s="56" t="s">
        <v>21</v>
      </c>
      <c r="B6" s="56" t="s">
        <v>31</v>
      </c>
      <c r="C6" s="57">
        <v>43778</v>
      </c>
      <c r="D6" s="58" t="s">
        <v>32</v>
      </c>
      <c r="E6" s="56">
        <v>163</v>
      </c>
      <c r="F6" s="56">
        <v>176</v>
      </c>
      <c r="G6" s="56">
        <v>166</v>
      </c>
      <c r="H6" s="59">
        <v>176</v>
      </c>
      <c r="I6" s="59">
        <v>173</v>
      </c>
      <c r="J6">
        <v>181</v>
      </c>
      <c r="K6" s="59">
        <v>6</v>
      </c>
      <c r="L6" s="59">
        <v>1035</v>
      </c>
      <c r="M6" s="60">
        <v>172.5</v>
      </c>
      <c r="N6" s="59">
        <v>8</v>
      </c>
      <c r="O6" s="60">
        <v>180.5</v>
      </c>
    </row>
    <row r="7" spans="1:15" x14ac:dyDescent="0.3">
      <c r="A7" s="7"/>
      <c r="B7" s="7"/>
      <c r="C7" s="8"/>
      <c r="D7" s="9"/>
      <c r="E7" s="7"/>
      <c r="F7" s="7"/>
      <c r="G7" s="7"/>
      <c r="H7" s="7"/>
      <c r="I7" s="7"/>
      <c r="J7" s="7"/>
      <c r="K7" s="10"/>
      <c r="L7" s="10"/>
      <c r="M7" s="11"/>
      <c r="N7" s="10"/>
      <c r="O7" s="11"/>
    </row>
    <row r="8" spans="1:15" x14ac:dyDescent="0.3">
      <c r="K8" s="3">
        <f>SUM(K2:K7)</f>
        <v>22</v>
      </c>
      <c r="L8" s="3">
        <f>SUM(L2:L7)</f>
        <v>3706</v>
      </c>
      <c r="M8" s="1">
        <f>SUM(L8/K8)</f>
        <v>168.45454545454547</v>
      </c>
      <c r="N8" s="3">
        <f>SUM(N2:N7)</f>
        <v>32</v>
      </c>
      <c r="O8" s="1">
        <f>SUM(M8+N8)</f>
        <v>200.45454545454547</v>
      </c>
    </row>
  </sheetData>
  <conditionalFormatting sqref="E1">
    <cfRule type="top10" priority="95" bottom="1" rank="1"/>
    <cfRule type="top10" dxfId="353" priority="96" rank="1"/>
  </conditionalFormatting>
  <conditionalFormatting sqref="F1">
    <cfRule type="top10" priority="93" bottom="1" rank="1"/>
    <cfRule type="top10" dxfId="352" priority="94" rank="1"/>
  </conditionalFormatting>
  <conditionalFormatting sqref="G1">
    <cfRule type="top10" priority="91" bottom="1" rank="1"/>
    <cfRule type="top10" dxfId="351" priority="92" rank="1"/>
  </conditionalFormatting>
  <conditionalFormatting sqref="H1">
    <cfRule type="top10" priority="89" bottom="1" rank="1"/>
    <cfRule type="top10" dxfId="350" priority="90" rank="1"/>
  </conditionalFormatting>
  <conditionalFormatting sqref="I1">
    <cfRule type="top10" priority="87" bottom="1" rank="1"/>
    <cfRule type="top10" dxfId="349" priority="88" rank="1"/>
  </conditionalFormatting>
  <conditionalFormatting sqref="J1">
    <cfRule type="top10" priority="85" bottom="1" rank="1"/>
    <cfRule type="top10" dxfId="348" priority="86" rank="1"/>
  </conditionalFormatting>
  <conditionalFormatting sqref="E7">
    <cfRule type="top10" priority="83" bottom="1" rank="1"/>
    <cfRule type="top10" dxfId="347" priority="84" rank="1"/>
  </conditionalFormatting>
  <conditionalFormatting sqref="F7">
    <cfRule type="top10" priority="81" bottom="1" rank="1"/>
    <cfRule type="top10" dxfId="346" priority="82" rank="1"/>
  </conditionalFormatting>
  <conditionalFormatting sqref="G7">
    <cfRule type="top10" priority="79" bottom="1" rank="1"/>
    <cfRule type="top10" dxfId="345" priority="80" rank="1"/>
  </conditionalFormatting>
  <conditionalFormatting sqref="H7">
    <cfRule type="top10" priority="77" bottom="1" rank="1"/>
    <cfRule type="top10" dxfId="344" priority="78" rank="1"/>
  </conditionalFormatting>
  <conditionalFormatting sqref="I7">
    <cfRule type="top10" priority="75" bottom="1" rank="1"/>
    <cfRule type="top10" dxfId="343" priority="76" rank="1"/>
  </conditionalFormatting>
  <conditionalFormatting sqref="J7">
    <cfRule type="top10" priority="73" bottom="1" rank="1"/>
    <cfRule type="top10" dxfId="342" priority="74" rank="1"/>
  </conditionalFormatting>
  <conditionalFormatting sqref="E2">
    <cfRule type="top10" priority="59" bottom="1" rank="1"/>
    <cfRule type="top10" dxfId="341" priority="60" rank="1"/>
  </conditionalFormatting>
  <conditionalFormatting sqref="F2">
    <cfRule type="top10" priority="57" bottom="1" rank="1"/>
    <cfRule type="top10" dxfId="340" priority="58" rank="1"/>
  </conditionalFormatting>
  <conditionalFormatting sqref="G2">
    <cfRule type="top10" priority="55" bottom="1" rank="1"/>
    <cfRule type="top10" dxfId="339" priority="56" rank="1"/>
  </conditionalFormatting>
  <conditionalFormatting sqref="H2">
    <cfRule type="top10" priority="53" bottom="1" rank="1"/>
    <cfRule type="top10" dxfId="338" priority="54" rank="1"/>
  </conditionalFormatting>
  <conditionalFormatting sqref="I2">
    <cfRule type="top10" priority="51" bottom="1" rank="1"/>
    <cfRule type="top10" dxfId="337" priority="52" rank="1"/>
  </conditionalFormatting>
  <conditionalFormatting sqref="J2">
    <cfRule type="top10" priority="49" bottom="1" rank="1"/>
    <cfRule type="top10" dxfId="336" priority="50" rank="1"/>
  </conditionalFormatting>
  <conditionalFormatting sqref="E3">
    <cfRule type="top10" priority="47" bottom="1" rank="1"/>
    <cfRule type="top10" dxfId="335" priority="48" rank="1"/>
  </conditionalFormatting>
  <conditionalFormatting sqref="F3">
    <cfRule type="top10" priority="45" bottom="1" rank="1"/>
    <cfRule type="top10" dxfId="334" priority="46" rank="1"/>
  </conditionalFormatting>
  <conditionalFormatting sqref="G3">
    <cfRule type="top10" priority="43" bottom="1" rank="1"/>
    <cfRule type="top10" dxfId="333" priority="44" rank="1"/>
  </conditionalFormatting>
  <conditionalFormatting sqref="H3">
    <cfRule type="top10" priority="41" bottom="1" rank="1"/>
    <cfRule type="top10" dxfId="332" priority="42" rank="1"/>
  </conditionalFormatting>
  <conditionalFormatting sqref="I3">
    <cfRule type="top10" priority="39" bottom="1" rank="1"/>
    <cfRule type="top10" dxfId="331" priority="40" rank="1"/>
  </conditionalFormatting>
  <conditionalFormatting sqref="J3">
    <cfRule type="top10" priority="37" bottom="1" rank="1"/>
    <cfRule type="top10" dxfId="330" priority="38" rank="1"/>
  </conditionalFormatting>
  <conditionalFormatting sqref="E4">
    <cfRule type="top10" priority="35" bottom="1" rank="1"/>
    <cfRule type="top10" dxfId="329" priority="36" rank="1"/>
  </conditionalFormatting>
  <conditionalFormatting sqref="F4">
    <cfRule type="top10" priority="33" bottom="1" rank="1"/>
    <cfRule type="top10" dxfId="328" priority="34" rank="1"/>
  </conditionalFormatting>
  <conditionalFormatting sqref="G4">
    <cfRule type="top10" priority="31" bottom="1" rank="1"/>
    <cfRule type="top10" dxfId="327" priority="32" rank="1"/>
  </conditionalFormatting>
  <conditionalFormatting sqref="H4">
    <cfRule type="top10" priority="29" bottom="1" rank="1"/>
    <cfRule type="top10" dxfId="326" priority="30" rank="1"/>
  </conditionalFormatting>
  <conditionalFormatting sqref="I4">
    <cfRule type="top10" priority="27" bottom="1" rank="1"/>
    <cfRule type="top10" dxfId="325" priority="28" rank="1"/>
  </conditionalFormatting>
  <conditionalFormatting sqref="J4">
    <cfRule type="top10" priority="25" bottom="1" rank="1"/>
    <cfRule type="top10" dxfId="324" priority="26" rank="1"/>
  </conditionalFormatting>
  <conditionalFormatting sqref="E5">
    <cfRule type="top10" priority="23" bottom="1" rank="1"/>
    <cfRule type="top10" dxfId="323" priority="24" rank="1"/>
  </conditionalFormatting>
  <conditionalFormatting sqref="F5">
    <cfRule type="top10" priority="21" bottom="1" rank="1"/>
    <cfRule type="top10" dxfId="322" priority="22" rank="1"/>
  </conditionalFormatting>
  <conditionalFormatting sqref="G5">
    <cfRule type="top10" priority="19" bottom="1" rank="1"/>
    <cfRule type="top10" dxfId="321" priority="20" rank="1"/>
  </conditionalFormatting>
  <conditionalFormatting sqref="H5">
    <cfRule type="top10" priority="17" bottom="1" rank="1"/>
    <cfRule type="top10" dxfId="320" priority="18" rank="1"/>
  </conditionalFormatting>
  <conditionalFormatting sqref="I5">
    <cfRule type="top10" priority="15" bottom="1" rank="1"/>
    <cfRule type="top10" dxfId="319" priority="16" rank="1"/>
  </conditionalFormatting>
  <conditionalFormatting sqref="J5">
    <cfRule type="top10" priority="13" bottom="1" rank="1"/>
    <cfRule type="top10" dxfId="318" priority="14" rank="1"/>
  </conditionalFormatting>
  <conditionalFormatting sqref="E6">
    <cfRule type="top10" priority="11" bottom="1" rank="1"/>
    <cfRule type="top10" dxfId="317" priority="12" rank="1"/>
  </conditionalFormatting>
  <conditionalFormatting sqref="F6">
    <cfRule type="top10" priority="9" bottom="1" rank="1"/>
    <cfRule type="top10" dxfId="316" priority="10" rank="1"/>
  </conditionalFormatting>
  <conditionalFormatting sqref="G6">
    <cfRule type="top10" priority="7" bottom="1" rank="1"/>
    <cfRule type="top10" dxfId="315" priority="8" rank="1"/>
  </conditionalFormatting>
  <conditionalFormatting sqref="H6">
    <cfRule type="top10" priority="5" bottom="1" rank="1"/>
    <cfRule type="top10" dxfId="314" priority="6" rank="1"/>
  </conditionalFormatting>
  <conditionalFormatting sqref="I6">
    <cfRule type="top10" priority="3" bottom="1" rank="1"/>
    <cfRule type="top10" dxfId="313" priority="4" rank="1"/>
  </conditionalFormatting>
  <conditionalFormatting sqref="J6">
    <cfRule type="top10" priority="1" bottom="1" rank="1"/>
    <cfRule type="top10" dxfId="312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3088BD41-3B18-4EEC-984B-94D731BA1CB6}">
          <x14:formula1>
            <xm:f>'C:\Users\abra2\AppData\Local\Packages\Microsoft.MicrosoftEdge_8wekyb3d8bbwe\TempState\Downloads\[ABRA Club Shoot 2182018 (1).xlsm]Data'!#REF!</xm:f>
          </x14:formula1>
          <xm:sqref>B7</xm:sqref>
        </x14:dataValidation>
        <x14:dataValidation type="list" allowBlank="1" showInputMessage="1" showErrorMessage="1" xr:uid="{8685F373-E59B-4210-8045-F9265CCB983F}">
          <x14:formula1>
            <xm:f>'C:\Users\gih93\Documents\[ABRA2019.xlsm]Data'!#REF!</xm:f>
          </x14:formula1>
          <xm:sqref>B2 B4:B6</xm:sqref>
        </x14:dataValidation>
        <x14:dataValidation type="list" allowBlank="1" showInputMessage="1" showErrorMessage="1" xr:uid="{48403740-1CF6-49A7-BA57-63106B192819}">
          <x14:formula1>
            <xm:f>'C:\Users\Ronald\Documents\2016 ABRA\ABRA Scoring Programs\[ABRA2019.xlsm]Data'!#REF!</xm:f>
          </x14:formula1>
          <xm:sqref>B3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660E2C-CE26-4116-9444-BE42E53D6264}">
  <dimension ref="A1:O7"/>
  <sheetViews>
    <sheetView workbookViewId="0">
      <selection activeCell="C15" sqref="C15"/>
    </sheetView>
  </sheetViews>
  <sheetFormatPr defaultRowHeight="15" x14ac:dyDescent="0.3"/>
  <cols>
    <col min="1" max="1" width="16.28515625" style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x14ac:dyDescent="0.3">
      <c r="A2" s="23" t="s">
        <v>21</v>
      </c>
      <c r="B2" s="23" t="s">
        <v>49</v>
      </c>
      <c r="C2" s="24">
        <v>43722</v>
      </c>
      <c r="D2" s="25" t="s">
        <v>32</v>
      </c>
      <c r="E2" s="23">
        <v>188</v>
      </c>
      <c r="F2" s="23">
        <v>178</v>
      </c>
      <c r="G2" s="23">
        <v>157</v>
      </c>
      <c r="H2" s="26">
        <v>157</v>
      </c>
      <c r="I2" s="26"/>
      <c r="J2" s="26"/>
      <c r="K2" s="26">
        <v>4</v>
      </c>
      <c r="L2" s="26">
        <v>680</v>
      </c>
      <c r="M2" s="27">
        <v>170</v>
      </c>
      <c r="N2" s="26">
        <v>8</v>
      </c>
      <c r="O2" s="27">
        <v>178</v>
      </c>
    </row>
    <row r="3" spans="1:15" x14ac:dyDescent="0.3">
      <c r="A3" s="17" t="s">
        <v>21</v>
      </c>
      <c r="B3" s="17" t="s">
        <v>49</v>
      </c>
      <c r="C3" s="18">
        <v>43750</v>
      </c>
      <c r="D3" s="19" t="s">
        <v>24</v>
      </c>
      <c r="E3" s="29">
        <v>185</v>
      </c>
      <c r="F3" s="17">
        <v>193</v>
      </c>
      <c r="G3" s="17">
        <v>189</v>
      </c>
      <c r="H3" s="20">
        <v>183</v>
      </c>
      <c r="I3" s="20">
        <v>187</v>
      </c>
      <c r="J3" s="20">
        <v>187.1</v>
      </c>
      <c r="K3" s="20">
        <v>6</v>
      </c>
      <c r="L3" s="20">
        <v>1124.0999999999999</v>
      </c>
      <c r="M3" s="21">
        <v>187.35</v>
      </c>
      <c r="N3" s="20">
        <v>26</v>
      </c>
      <c r="O3" s="21">
        <v>213.35</v>
      </c>
    </row>
    <row r="4" spans="1:15" ht="15.75" x14ac:dyDescent="0.3">
      <c r="A4" s="23" t="s">
        <v>21</v>
      </c>
      <c r="B4" s="23" t="s">
        <v>49</v>
      </c>
      <c r="C4" s="24">
        <v>43764</v>
      </c>
      <c r="D4" s="25" t="s">
        <v>32</v>
      </c>
      <c r="E4" s="23">
        <v>189</v>
      </c>
      <c r="F4" s="23">
        <v>185</v>
      </c>
      <c r="G4" s="23">
        <v>181</v>
      </c>
      <c r="H4" s="26">
        <v>188</v>
      </c>
      <c r="I4" s="26"/>
      <c r="J4" s="16"/>
      <c r="K4" s="26">
        <v>4</v>
      </c>
      <c r="L4" s="26">
        <v>743</v>
      </c>
      <c r="M4" s="27">
        <v>185.75</v>
      </c>
      <c r="N4" s="26">
        <v>13</v>
      </c>
      <c r="O4" s="27">
        <v>198.75</v>
      </c>
    </row>
    <row r="5" spans="1:15" x14ac:dyDescent="0.3">
      <c r="A5" s="56" t="s">
        <v>21</v>
      </c>
      <c r="B5" s="56" t="s">
        <v>49</v>
      </c>
      <c r="C5" s="57">
        <v>43778</v>
      </c>
      <c r="D5" s="58" t="s">
        <v>32</v>
      </c>
      <c r="E5" s="56">
        <v>187</v>
      </c>
      <c r="F5" s="56">
        <v>189</v>
      </c>
      <c r="G5" s="56">
        <v>191</v>
      </c>
      <c r="H5" s="59">
        <v>186</v>
      </c>
      <c r="I5" s="59">
        <v>195</v>
      </c>
      <c r="J5" s="59">
        <v>191</v>
      </c>
      <c r="K5" s="59">
        <v>6</v>
      </c>
      <c r="L5" s="59">
        <v>1139</v>
      </c>
      <c r="M5" s="60">
        <v>189.83333333333334</v>
      </c>
      <c r="N5" s="59">
        <v>34</v>
      </c>
      <c r="O5" s="60">
        <v>223.83333333333334</v>
      </c>
    </row>
    <row r="6" spans="1:15" x14ac:dyDescent="0.3">
      <c r="A6" s="7"/>
      <c r="B6" s="7"/>
      <c r="C6" s="8"/>
      <c r="D6" s="9"/>
      <c r="E6" s="7"/>
      <c r="F6" s="7"/>
      <c r="G6" s="7"/>
      <c r="H6" s="7"/>
      <c r="I6" s="7"/>
      <c r="J6" s="7"/>
      <c r="K6" s="10"/>
      <c r="L6" s="10"/>
      <c r="M6" s="11"/>
      <c r="N6" s="10"/>
      <c r="O6" s="11"/>
    </row>
    <row r="7" spans="1:15" x14ac:dyDescent="0.3">
      <c r="K7" s="3">
        <f>SUM(K2:K6)</f>
        <v>20</v>
      </c>
      <c r="L7" s="3">
        <f>SUM(L2:L6)</f>
        <v>3686.1</v>
      </c>
      <c r="M7" s="1">
        <f>SUM(L7/K7)</f>
        <v>184.30500000000001</v>
      </c>
      <c r="N7" s="3">
        <f>SUM(N2:N6)</f>
        <v>81</v>
      </c>
      <c r="O7" s="1">
        <f>SUM(M7+N7)</f>
        <v>265.30500000000001</v>
      </c>
    </row>
  </sheetData>
  <protectedRanges>
    <protectedRange algorithmName="SHA-512" hashValue="eHHGZp1QU9slQwrV1rkPvmLyM6CvgknQHPIOO3TeudOjFVA47YoNedor8sB5AS16YCEzg6rnk1SW7Qh1UBWa3g==" saltValue="NnJayuyCuLyzeiA6G0urAA==" spinCount="100000" sqref="N2 N3 N4 N5" name="Range3_1"/>
  </protectedRanges>
  <conditionalFormatting sqref="E1">
    <cfRule type="top10" priority="77" bottom="1" rank="1"/>
    <cfRule type="top10" dxfId="311" priority="78" rank="1"/>
  </conditionalFormatting>
  <conditionalFormatting sqref="F1">
    <cfRule type="top10" priority="75" bottom="1" rank="1"/>
    <cfRule type="top10" dxfId="310" priority="76" rank="1"/>
  </conditionalFormatting>
  <conditionalFormatting sqref="G1">
    <cfRule type="top10" priority="73" bottom="1" rank="1"/>
    <cfRule type="top10" dxfId="309" priority="74" rank="1"/>
  </conditionalFormatting>
  <conditionalFormatting sqref="H1">
    <cfRule type="top10" priority="71" bottom="1" rank="1"/>
    <cfRule type="top10" dxfId="308" priority="72" rank="1"/>
  </conditionalFormatting>
  <conditionalFormatting sqref="I1">
    <cfRule type="top10" priority="69" bottom="1" rank="1"/>
    <cfRule type="top10" dxfId="307" priority="70" rank="1"/>
  </conditionalFormatting>
  <conditionalFormatting sqref="J1">
    <cfRule type="top10" priority="67" bottom="1" rank="1"/>
    <cfRule type="top10" dxfId="306" priority="68" rank="1"/>
  </conditionalFormatting>
  <conditionalFormatting sqref="E6">
    <cfRule type="top10" priority="65" bottom="1" rank="1"/>
    <cfRule type="top10" dxfId="305" priority="66" rank="1"/>
  </conditionalFormatting>
  <conditionalFormatting sqref="F6">
    <cfRule type="top10" priority="63" bottom="1" rank="1"/>
    <cfRule type="top10" dxfId="304" priority="64" rank="1"/>
  </conditionalFormatting>
  <conditionalFormatting sqref="G6">
    <cfRule type="top10" priority="61" bottom="1" rank="1"/>
    <cfRule type="top10" dxfId="303" priority="62" rank="1"/>
  </conditionalFormatting>
  <conditionalFormatting sqref="H6">
    <cfRule type="top10" priority="59" bottom="1" rank="1"/>
    <cfRule type="top10" dxfId="302" priority="60" rank="1"/>
  </conditionalFormatting>
  <conditionalFormatting sqref="I6">
    <cfRule type="top10" priority="57" bottom="1" rank="1"/>
    <cfRule type="top10" dxfId="301" priority="58" rank="1"/>
  </conditionalFormatting>
  <conditionalFormatting sqref="J6">
    <cfRule type="top10" priority="55" bottom="1" rank="1"/>
    <cfRule type="top10" dxfId="300" priority="56" rank="1"/>
  </conditionalFormatting>
  <conditionalFormatting sqref="E2">
    <cfRule type="top10" priority="47" bottom="1" rank="1"/>
    <cfRule type="top10" dxfId="299" priority="48" rank="1"/>
  </conditionalFormatting>
  <conditionalFormatting sqref="F2">
    <cfRule type="top10" priority="45" bottom="1" rank="1"/>
    <cfRule type="top10" dxfId="298" priority="46" rank="1"/>
  </conditionalFormatting>
  <conditionalFormatting sqref="G2">
    <cfRule type="top10" priority="43" bottom="1" rank="1"/>
    <cfRule type="top10" dxfId="297" priority="44" rank="1"/>
  </conditionalFormatting>
  <conditionalFormatting sqref="H2">
    <cfRule type="top10" priority="41" bottom="1" rank="1"/>
    <cfRule type="top10" dxfId="296" priority="42" rank="1"/>
  </conditionalFormatting>
  <conditionalFormatting sqref="I2">
    <cfRule type="top10" priority="39" bottom="1" rank="1"/>
    <cfRule type="top10" dxfId="295" priority="40" rank="1"/>
  </conditionalFormatting>
  <conditionalFormatting sqref="J2">
    <cfRule type="top10" priority="37" bottom="1" rank="1"/>
    <cfRule type="top10" dxfId="294" priority="38" rank="1"/>
  </conditionalFormatting>
  <conditionalFormatting sqref="E3">
    <cfRule type="top10" priority="35" bottom="1" rank="1"/>
    <cfRule type="top10" dxfId="293" priority="36" rank="1"/>
  </conditionalFormatting>
  <conditionalFormatting sqref="F3">
    <cfRule type="top10" priority="33" bottom="1" rank="1"/>
    <cfRule type="top10" dxfId="292" priority="34" rank="1"/>
  </conditionalFormatting>
  <conditionalFormatting sqref="G3">
    <cfRule type="top10" priority="31" bottom="1" rank="1"/>
    <cfRule type="top10" dxfId="291" priority="32" rank="1"/>
  </conditionalFormatting>
  <conditionalFormatting sqref="H3">
    <cfRule type="top10" priority="29" bottom="1" rank="1"/>
    <cfRule type="top10" dxfId="290" priority="30" rank="1"/>
  </conditionalFormatting>
  <conditionalFormatting sqref="I3">
    <cfRule type="top10" priority="27" bottom="1" rank="1"/>
    <cfRule type="top10" dxfId="289" priority="28" rank="1"/>
  </conditionalFormatting>
  <conditionalFormatting sqref="J3">
    <cfRule type="top10" priority="25" bottom="1" rank="1"/>
    <cfRule type="top10" dxfId="288" priority="26" rank="1"/>
  </conditionalFormatting>
  <conditionalFormatting sqref="E4">
    <cfRule type="top10" priority="23" bottom="1" rank="1"/>
    <cfRule type="top10" dxfId="287" priority="24" rank="1"/>
  </conditionalFormatting>
  <conditionalFormatting sqref="F4">
    <cfRule type="top10" priority="21" bottom="1" rank="1"/>
    <cfRule type="top10" dxfId="286" priority="22" rank="1"/>
  </conditionalFormatting>
  <conditionalFormatting sqref="G4">
    <cfRule type="top10" priority="19" bottom="1" rank="1"/>
    <cfRule type="top10" dxfId="285" priority="20" rank="1"/>
  </conditionalFormatting>
  <conditionalFormatting sqref="H4">
    <cfRule type="top10" priority="17" bottom="1" rank="1"/>
    <cfRule type="top10" dxfId="284" priority="18" rank="1"/>
  </conditionalFormatting>
  <conditionalFormatting sqref="I4">
    <cfRule type="top10" priority="15" bottom="1" rank="1"/>
    <cfRule type="top10" dxfId="283" priority="16" rank="1"/>
  </conditionalFormatting>
  <conditionalFormatting sqref="J4">
    <cfRule type="top10" priority="13" bottom="1" rank="1"/>
    <cfRule type="top10" dxfId="282" priority="14" rank="1"/>
  </conditionalFormatting>
  <conditionalFormatting sqref="E5">
    <cfRule type="top10" priority="11" bottom="1" rank="1"/>
    <cfRule type="top10" dxfId="281" priority="12" rank="1"/>
  </conditionalFormatting>
  <conditionalFormatting sqref="F5">
    <cfRule type="top10" priority="9" bottom="1" rank="1"/>
    <cfRule type="top10" dxfId="280" priority="10" rank="1"/>
  </conditionalFormatting>
  <conditionalFormatting sqref="G5">
    <cfRule type="top10" priority="7" bottom="1" rank="1"/>
    <cfRule type="top10" dxfId="279" priority="8" rank="1"/>
  </conditionalFormatting>
  <conditionalFormatting sqref="H5">
    <cfRule type="top10" priority="5" bottom="1" rank="1"/>
    <cfRule type="top10" dxfId="278" priority="6" rank="1"/>
  </conditionalFormatting>
  <conditionalFormatting sqref="I5">
    <cfRule type="top10" priority="3" bottom="1" rank="1"/>
    <cfRule type="top10" dxfId="277" priority="4" rank="1"/>
  </conditionalFormatting>
  <conditionalFormatting sqref="J5">
    <cfRule type="top10" priority="1" bottom="1" rank="1"/>
    <cfRule type="top10" dxfId="276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DBF3A8D8-56F7-4527-B31D-13723362F1CF}">
          <x14:formula1>
            <xm:f>'C:\Users\abra2\AppData\Local\Packages\Microsoft.MicrosoftEdge_8wekyb3d8bbwe\TempState\Downloads\[ABRA Club Shoot 2182018 (1).xlsm]Data'!#REF!</xm:f>
          </x14:formula1>
          <xm:sqref>B6</xm:sqref>
        </x14:dataValidation>
        <x14:dataValidation type="list" allowBlank="1" showInputMessage="1" showErrorMessage="1" xr:uid="{A092AD82-42AA-405B-8E28-D6B3E77838A3}">
          <x14:formula1>
            <xm:f>'C:\Users\gih93\Documents\[ABRA2019.xlsm]Data'!#REF!</xm:f>
          </x14:formula1>
          <xm:sqref>B2:B5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AF48BD-197C-4C72-B5FB-DFA433806A2E}">
  <dimension ref="A1:O4"/>
  <sheetViews>
    <sheetView workbookViewId="0">
      <selection activeCell="C14" sqref="C14"/>
    </sheetView>
  </sheetViews>
  <sheetFormatPr defaultRowHeight="15" x14ac:dyDescent="0.3"/>
  <cols>
    <col min="1" max="1" width="16.28515625" style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ht="15.75" x14ac:dyDescent="0.3">
      <c r="A2" s="65" t="s">
        <v>54</v>
      </c>
      <c r="B2" s="66" t="s">
        <v>59</v>
      </c>
      <c r="C2" s="67">
        <v>43757</v>
      </c>
      <c r="D2" s="68" t="s">
        <v>60</v>
      </c>
      <c r="E2" s="69">
        <v>179</v>
      </c>
      <c r="F2" s="69">
        <v>174</v>
      </c>
      <c r="G2" s="69">
        <v>183</v>
      </c>
      <c r="H2" s="69"/>
      <c r="I2" s="69"/>
      <c r="J2" s="69"/>
      <c r="K2" s="70">
        <f>COUNT(E2:J2)</f>
        <v>3</v>
      </c>
      <c r="L2" s="70">
        <f>SUM(E2:J2)</f>
        <v>536</v>
      </c>
      <c r="M2" s="71">
        <f>SUM(L2/K2)</f>
        <v>178.66666666666666</v>
      </c>
      <c r="N2" s="66">
        <v>9</v>
      </c>
      <c r="O2" s="72">
        <f>SUM(M2+N2)</f>
        <v>187.66666666666666</v>
      </c>
    </row>
    <row r="3" spans="1:15" x14ac:dyDescent="0.3">
      <c r="A3" s="7"/>
      <c r="B3" s="7"/>
      <c r="C3" s="8"/>
      <c r="D3" s="9"/>
      <c r="E3" s="7"/>
      <c r="F3" s="7"/>
      <c r="G3" s="7"/>
      <c r="H3" s="7"/>
      <c r="I3" s="7"/>
      <c r="J3" s="7"/>
      <c r="K3" s="10"/>
      <c r="L3" s="10"/>
      <c r="M3" s="11"/>
      <c r="N3" s="10"/>
      <c r="O3" s="11"/>
    </row>
    <row r="4" spans="1:15" x14ac:dyDescent="0.3">
      <c r="K4" s="3">
        <f>SUM(K2:K3)</f>
        <v>3</v>
      </c>
      <c r="L4" s="3">
        <f>SUM(L2:L3)</f>
        <v>536</v>
      </c>
      <c r="M4" s="1">
        <f>SUM(L4/K4)</f>
        <v>178.66666666666666</v>
      </c>
      <c r="N4" s="3">
        <f>SUM(N2:N3)</f>
        <v>9</v>
      </c>
      <c r="O4" s="1">
        <f>SUM(M4+N4)</f>
        <v>187.66666666666666</v>
      </c>
    </row>
  </sheetData>
  <protectedRanges>
    <protectedRange algorithmName="SHA-512" hashValue="eHHGZp1QU9slQwrV1rkPvmLyM6CvgknQHPIOO3TeudOjFVA47YoNedor8sB5AS16YCEzg6rnk1SW7Qh1UBWa3g==" saltValue="NnJayuyCuLyzeiA6G0urAA==" spinCount="100000" sqref="N2" name="Range3"/>
    <protectedRange algorithmName="SHA-512" hashValue="ON39YdpmFHfN9f47KpiRvqrKx0V9+erV1CNkpWzYhW/Qyc6aT8rEyCrvauWSYGZK2ia3o7vd3akF07acHAFpOA==" saltValue="yVW9XmDwTqEnmpSGai0KYg==" spinCount="100000" sqref="B2:J2" name="Range1"/>
  </protectedRanges>
  <conditionalFormatting sqref="E1">
    <cfRule type="top10" priority="35" bottom="1" rank="1"/>
    <cfRule type="top10" dxfId="275" priority="36" rank="1"/>
  </conditionalFormatting>
  <conditionalFormatting sqref="F1">
    <cfRule type="top10" priority="33" bottom="1" rank="1"/>
    <cfRule type="top10" dxfId="274" priority="34" rank="1"/>
  </conditionalFormatting>
  <conditionalFormatting sqref="G1">
    <cfRule type="top10" priority="31" bottom="1" rank="1"/>
    <cfRule type="top10" dxfId="273" priority="32" rank="1"/>
  </conditionalFormatting>
  <conditionalFormatting sqref="H1">
    <cfRule type="top10" priority="29" bottom="1" rank="1"/>
    <cfRule type="top10" dxfId="272" priority="30" rank="1"/>
  </conditionalFormatting>
  <conditionalFormatting sqref="I1">
    <cfRule type="top10" priority="27" bottom="1" rank="1"/>
    <cfRule type="top10" dxfId="271" priority="28" rank="1"/>
  </conditionalFormatting>
  <conditionalFormatting sqref="J1">
    <cfRule type="top10" priority="25" bottom="1" rank="1"/>
    <cfRule type="top10" dxfId="270" priority="26" rank="1"/>
  </conditionalFormatting>
  <conditionalFormatting sqref="E3">
    <cfRule type="top10" priority="23" bottom="1" rank="1"/>
    <cfRule type="top10" dxfId="269" priority="24" rank="1"/>
  </conditionalFormatting>
  <conditionalFormatting sqref="F3">
    <cfRule type="top10" priority="21" bottom="1" rank="1"/>
    <cfRule type="top10" dxfId="268" priority="22" rank="1"/>
  </conditionalFormatting>
  <conditionalFormatting sqref="G3">
    <cfRule type="top10" priority="19" bottom="1" rank="1"/>
    <cfRule type="top10" dxfId="267" priority="20" rank="1"/>
  </conditionalFormatting>
  <conditionalFormatting sqref="H3">
    <cfRule type="top10" priority="17" bottom="1" rank="1"/>
    <cfRule type="top10" dxfId="266" priority="18" rank="1"/>
  </conditionalFormatting>
  <conditionalFormatting sqref="I3">
    <cfRule type="top10" priority="15" bottom="1" rank="1"/>
    <cfRule type="top10" dxfId="265" priority="16" rank="1"/>
  </conditionalFormatting>
  <conditionalFormatting sqref="J3">
    <cfRule type="top10" priority="13" bottom="1" rank="1"/>
    <cfRule type="top10" dxfId="264" priority="14" rank="1"/>
  </conditionalFormatting>
  <conditionalFormatting sqref="F2">
    <cfRule type="top10" dxfId="263" priority="2" rank="1"/>
  </conditionalFormatting>
  <conditionalFormatting sqref="H2">
    <cfRule type="top10" dxfId="262" priority="4" rank="1"/>
  </conditionalFormatting>
  <conditionalFormatting sqref="I2">
    <cfRule type="top10" dxfId="261" priority="5" rank="1"/>
  </conditionalFormatting>
  <conditionalFormatting sqref="J2">
    <cfRule type="top10" dxfId="260" priority="6" rank="1"/>
  </conditionalFormatting>
  <conditionalFormatting sqref="E2">
    <cfRule type="top10" dxfId="259" priority="1" rank="1"/>
  </conditionalFormatting>
  <conditionalFormatting sqref="G2">
    <cfRule type="top10" dxfId="258" priority="3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2C003ABA-B734-4272-9917-F5F7986578DF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  <x14:dataValidation type="list" allowBlank="1" showInputMessage="1" showErrorMessage="1" xr:uid="{02DB6792-8461-4E48-B016-841117C32264}">
          <x14:formula1>
            <xm:f>'[ABRA EDINBURG TEXAS.xlsx]DATA SHEET'!#REF!</xm:f>
          </x14:formula1>
          <xm:sqref>B2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3FBF03-5C07-4BCA-959F-5E6B69AC0132}">
  <dimension ref="A1:O5"/>
  <sheetViews>
    <sheetView workbookViewId="0">
      <selection activeCell="C17" sqref="C17"/>
    </sheetView>
  </sheetViews>
  <sheetFormatPr defaultRowHeight="15" x14ac:dyDescent="0.3"/>
  <cols>
    <col min="1" max="1" width="16.28515625" style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ht="15.75" x14ac:dyDescent="0.3">
      <c r="A2" s="46" t="s">
        <v>51</v>
      </c>
      <c r="B2" s="47" t="s">
        <v>52</v>
      </c>
      <c r="C2" s="48">
        <v>43732</v>
      </c>
      <c r="D2" s="49" t="s">
        <v>53</v>
      </c>
      <c r="E2" s="50">
        <v>170</v>
      </c>
      <c r="F2" s="50">
        <v>177</v>
      </c>
      <c r="G2" s="50"/>
      <c r="H2" s="50"/>
      <c r="I2" s="50"/>
      <c r="J2" s="50"/>
      <c r="K2" s="51">
        <f>COUNT(E2:J2)</f>
        <v>2</v>
      </c>
      <c r="L2" s="51">
        <f>SUM(E2:J2)</f>
        <v>347</v>
      </c>
      <c r="M2" s="52">
        <f>SUM(L2/K2)</f>
        <v>173.5</v>
      </c>
      <c r="N2" s="47">
        <v>5</v>
      </c>
      <c r="O2" s="53">
        <f>SUM(M2+N2)</f>
        <v>178.5</v>
      </c>
    </row>
    <row r="3" spans="1:15" x14ac:dyDescent="0.3">
      <c r="A3" s="17" t="s">
        <v>21</v>
      </c>
      <c r="B3" s="17" t="s">
        <v>52</v>
      </c>
      <c r="C3" s="18">
        <v>43760</v>
      </c>
      <c r="D3" s="19" t="s">
        <v>58</v>
      </c>
      <c r="E3" s="29">
        <v>184</v>
      </c>
      <c r="F3" s="17">
        <v>183</v>
      </c>
      <c r="G3" s="17"/>
      <c r="H3" s="20"/>
      <c r="I3" s="20"/>
      <c r="J3" s="20"/>
      <c r="K3" s="20">
        <v>2</v>
      </c>
      <c r="L3" s="20">
        <v>367</v>
      </c>
      <c r="M3" s="21">
        <v>183.5</v>
      </c>
      <c r="N3" s="20">
        <v>5</v>
      </c>
      <c r="O3" s="21">
        <v>188.5</v>
      </c>
    </row>
    <row r="4" spans="1:15" x14ac:dyDescent="0.3">
      <c r="A4" s="7"/>
      <c r="B4" s="7"/>
      <c r="C4" s="8"/>
      <c r="D4" s="9"/>
      <c r="E4" s="7"/>
      <c r="F4" s="7"/>
      <c r="G4" s="7"/>
      <c r="H4" s="7"/>
      <c r="I4" s="7"/>
      <c r="J4" s="7"/>
      <c r="K4" s="10"/>
      <c r="L4" s="10"/>
      <c r="M4" s="11"/>
      <c r="N4" s="10"/>
      <c r="O4" s="11"/>
    </row>
    <row r="5" spans="1:15" x14ac:dyDescent="0.3">
      <c r="K5" s="3">
        <f>SUM(K2:K4)</f>
        <v>4</v>
      </c>
      <c r="L5" s="3">
        <f>SUM(L2:L4)</f>
        <v>714</v>
      </c>
      <c r="M5" s="1">
        <f>SUM(L5/K5)</f>
        <v>178.5</v>
      </c>
      <c r="N5" s="3">
        <f>SUM(N2:N4)</f>
        <v>10</v>
      </c>
      <c r="O5" s="1">
        <f>SUM(M5+N5)</f>
        <v>188.5</v>
      </c>
    </row>
  </sheetData>
  <protectedRanges>
    <protectedRange sqref="L2:M2 O2 O3 L3:M3" name="Range1"/>
  </protectedRanges>
  <conditionalFormatting sqref="E1">
    <cfRule type="top10" priority="47" bottom="1" rank="1"/>
    <cfRule type="top10" dxfId="257" priority="48" rank="1"/>
  </conditionalFormatting>
  <conditionalFormatting sqref="F1">
    <cfRule type="top10" priority="45" bottom="1" rank="1"/>
    <cfRule type="top10" dxfId="256" priority="46" rank="1"/>
  </conditionalFormatting>
  <conditionalFormatting sqref="G1">
    <cfRule type="top10" priority="43" bottom="1" rank="1"/>
    <cfRule type="top10" dxfId="255" priority="44" rank="1"/>
  </conditionalFormatting>
  <conditionalFormatting sqref="H1">
    <cfRule type="top10" priority="41" bottom="1" rank="1"/>
    <cfRule type="top10" dxfId="254" priority="42" rank="1"/>
  </conditionalFormatting>
  <conditionalFormatting sqref="I1">
    <cfRule type="top10" priority="39" bottom="1" rank="1"/>
    <cfRule type="top10" dxfId="253" priority="40" rank="1"/>
  </conditionalFormatting>
  <conditionalFormatting sqref="J1">
    <cfRule type="top10" priority="37" bottom="1" rank="1"/>
    <cfRule type="top10" dxfId="252" priority="38" rank="1"/>
  </conditionalFormatting>
  <conditionalFormatting sqref="E4">
    <cfRule type="top10" priority="35" bottom="1" rank="1"/>
    <cfRule type="top10" dxfId="251" priority="36" rank="1"/>
  </conditionalFormatting>
  <conditionalFormatting sqref="F4">
    <cfRule type="top10" priority="33" bottom="1" rank="1"/>
    <cfRule type="top10" dxfId="250" priority="34" rank="1"/>
  </conditionalFormatting>
  <conditionalFormatting sqref="G4">
    <cfRule type="top10" priority="31" bottom="1" rank="1"/>
    <cfRule type="top10" dxfId="249" priority="32" rank="1"/>
  </conditionalFormatting>
  <conditionalFormatting sqref="H4">
    <cfRule type="top10" priority="29" bottom="1" rank="1"/>
    <cfRule type="top10" dxfId="248" priority="30" rank="1"/>
  </conditionalFormatting>
  <conditionalFormatting sqref="I4">
    <cfRule type="top10" priority="27" bottom="1" rank="1"/>
    <cfRule type="top10" dxfId="247" priority="28" rank="1"/>
  </conditionalFormatting>
  <conditionalFormatting sqref="J4">
    <cfRule type="top10" priority="25" bottom="1" rank="1"/>
    <cfRule type="top10" dxfId="246" priority="26" rank="1"/>
  </conditionalFormatting>
  <conditionalFormatting sqref="E2">
    <cfRule type="top10" dxfId="245" priority="18" rank="1"/>
  </conditionalFormatting>
  <conditionalFormatting sqref="F2">
    <cfRule type="top10" dxfId="244" priority="17" rank="1"/>
  </conditionalFormatting>
  <conditionalFormatting sqref="G2">
    <cfRule type="top10" dxfId="243" priority="16" rank="1"/>
  </conditionalFormatting>
  <conditionalFormatting sqref="H2">
    <cfRule type="top10" dxfId="242" priority="15" rank="1"/>
  </conditionalFormatting>
  <conditionalFormatting sqref="I2">
    <cfRule type="top10" dxfId="241" priority="14" rank="1"/>
  </conditionalFormatting>
  <conditionalFormatting sqref="J2">
    <cfRule type="top10" dxfId="240" priority="13" rank="1"/>
  </conditionalFormatting>
  <conditionalFormatting sqref="E3">
    <cfRule type="top10" priority="11" bottom="1" rank="1"/>
    <cfRule type="top10" dxfId="239" priority="12" rank="1"/>
  </conditionalFormatting>
  <conditionalFormatting sqref="F3">
    <cfRule type="top10" priority="9" bottom="1" rank="1"/>
    <cfRule type="top10" dxfId="238" priority="10" rank="1"/>
  </conditionalFormatting>
  <conditionalFormatting sqref="G3">
    <cfRule type="top10" priority="7" bottom="1" rank="1"/>
    <cfRule type="top10" dxfId="237" priority="8" rank="1"/>
  </conditionalFormatting>
  <conditionalFormatting sqref="H3">
    <cfRule type="top10" priority="5" bottom="1" rank="1"/>
    <cfRule type="top10" dxfId="236" priority="6" rank="1"/>
  </conditionalFormatting>
  <conditionalFormatting sqref="I3">
    <cfRule type="top10" priority="3" bottom="1" rank="1"/>
    <cfRule type="top10" dxfId="235" priority="4" rank="1"/>
  </conditionalFormatting>
  <conditionalFormatting sqref="J3">
    <cfRule type="top10" priority="1" bottom="1" rank="1"/>
    <cfRule type="top10" dxfId="234" priority="2" rank="1"/>
  </conditionalFormatting>
  <dataValidations count="1">
    <dataValidation type="list" allowBlank="1" showInputMessage="1" showErrorMessage="1" sqref="B2:B3" xr:uid="{25A37336-29A6-4C07-804D-FCFBABAFDD2E}">
      <formula1>#REF!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52A9A3E-2E79-4E8F-B5B0-EF75B9AF0BC6}">
          <x14:formula1>
            <xm:f>'C:\Users\abra2\AppData\Local\Packages\Microsoft.MicrosoftEdge_8wekyb3d8bbwe\TempState\Downloads\[ABRA Club Shoot 2182018 (1).xlsm]Data'!#REF!</xm:f>
          </x14:formula1>
          <xm:sqref>B4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C2845F-08CB-4C20-AF2F-B2C7C27A5215}">
  <dimension ref="A1:O4"/>
  <sheetViews>
    <sheetView workbookViewId="0"/>
  </sheetViews>
  <sheetFormatPr defaultRowHeight="15" x14ac:dyDescent="0.3"/>
  <cols>
    <col min="1" max="1" width="16.28515625" style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ht="15.75" x14ac:dyDescent="0.3">
      <c r="A2" s="65" t="s">
        <v>54</v>
      </c>
      <c r="B2" s="66" t="s">
        <v>61</v>
      </c>
      <c r="C2" s="67">
        <v>43757</v>
      </c>
      <c r="D2" s="68" t="s">
        <v>60</v>
      </c>
      <c r="E2" s="69">
        <v>177</v>
      </c>
      <c r="F2" s="69">
        <v>173</v>
      </c>
      <c r="G2" s="69">
        <v>177</v>
      </c>
      <c r="H2" s="69"/>
      <c r="I2" s="69"/>
      <c r="J2" s="69"/>
      <c r="K2" s="70">
        <f t="shared" ref="K2" si="0">COUNT(E2:J2)</f>
        <v>3</v>
      </c>
      <c r="L2" s="70">
        <f t="shared" ref="L2" si="1">SUM(E2:J2)</f>
        <v>527</v>
      </c>
      <c r="M2" s="71">
        <f t="shared" ref="M2" si="2">SUM(L2/K2)</f>
        <v>175.66666666666666</v>
      </c>
      <c r="N2" s="66">
        <v>2</v>
      </c>
      <c r="O2" s="72">
        <f t="shared" ref="O2" si="3">SUM(M2+N2)</f>
        <v>177.66666666666666</v>
      </c>
    </row>
    <row r="3" spans="1:15" x14ac:dyDescent="0.3">
      <c r="A3" s="7"/>
      <c r="B3" s="7"/>
      <c r="C3" s="8"/>
      <c r="D3" s="9"/>
      <c r="E3" s="7"/>
      <c r="F3" s="7"/>
      <c r="G3" s="7"/>
      <c r="H3" s="7"/>
      <c r="I3" s="7"/>
      <c r="J3" s="7"/>
      <c r="K3" s="10"/>
      <c r="L3" s="10"/>
      <c r="M3" s="11"/>
      <c r="N3" s="10"/>
      <c r="O3" s="11"/>
    </row>
    <row r="4" spans="1:15" x14ac:dyDescent="0.3">
      <c r="K4" s="3">
        <f>SUM(K2:K3)</f>
        <v>3</v>
      </c>
      <c r="L4" s="3">
        <f>SUM(L2:L3)</f>
        <v>527</v>
      </c>
      <c r="M4" s="1">
        <f>SUM(L4/K4)</f>
        <v>175.66666666666666</v>
      </c>
      <c r="N4" s="3">
        <f>SUM(N2:N3)</f>
        <v>2</v>
      </c>
      <c r="O4" s="1">
        <f>SUM(M4+N4)</f>
        <v>177.66666666666666</v>
      </c>
    </row>
  </sheetData>
  <protectedRanges>
    <protectedRange algorithmName="SHA-512" hashValue="eHHGZp1QU9slQwrV1rkPvmLyM6CvgknQHPIOO3TeudOjFVA47YoNedor8sB5AS16YCEzg6rnk1SW7Qh1UBWa3g==" saltValue="NnJayuyCuLyzeiA6G0urAA==" spinCount="100000" sqref="N2" name="Range3"/>
    <protectedRange algorithmName="SHA-512" hashValue="ON39YdpmFHfN9f47KpiRvqrKx0V9+erV1CNkpWzYhW/Qyc6aT8rEyCrvauWSYGZK2ia3o7vd3akF07acHAFpOA==" saltValue="yVW9XmDwTqEnmpSGai0KYg==" spinCount="100000" sqref="B2:J2" name="Range1"/>
  </protectedRanges>
  <conditionalFormatting sqref="E1">
    <cfRule type="top10" priority="35" bottom="1" rank="1"/>
    <cfRule type="top10" dxfId="233" priority="36" rank="1"/>
  </conditionalFormatting>
  <conditionalFormatting sqref="F1">
    <cfRule type="top10" priority="33" bottom="1" rank="1"/>
    <cfRule type="top10" dxfId="232" priority="34" rank="1"/>
  </conditionalFormatting>
  <conditionalFormatting sqref="G1">
    <cfRule type="top10" priority="31" bottom="1" rank="1"/>
    <cfRule type="top10" dxfId="231" priority="32" rank="1"/>
  </conditionalFormatting>
  <conditionalFormatting sqref="H1">
    <cfRule type="top10" priority="29" bottom="1" rank="1"/>
    <cfRule type="top10" dxfId="230" priority="30" rank="1"/>
  </conditionalFormatting>
  <conditionalFormatting sqref="I1">
    <cfRule type="top10" priority="27" bottom="1" rank="1"/>
    <cfRule type="top10" dxfId="229" priority="28" rank="1"/>
  </conditionalFormatting>
  <conditionalFormatting sqref="J1">
    <cfRule type="top10" priority="25" bottom="1" rank="1"/>
    <cfRule type="top10" dxfId="228" priority="26" rank="1"/>
  </conditionalFormatting>
  <conditionalFormatting sqref="E3">
    <cfRule type="top10" priority="23" bottom="1" rank="1"/>
    <cfRule type="top10" dxfId="227" priority="24" rank="1"/>
  </conditionalFormatting>
  <conditionalFormatting sqref="F3">
    <cfRule type="top10" priority="21" bottom="1" rank="1"/>
    <cfRule type="top10" dxfId="226" priority="22" rank="1"/>
  </conditionalFormatting>
  <conditionalFormatting sqref="G3">
    <cfRule type="top10" priority="19" bottom="1" rank="1"/>
    <cfRule type="top10" dxfId="225" priority="20" rank="1"/>
  </conditionalFormatting>
  <conditionalFormatting sqref="H3">
    <cfRule type="top10" priority="17" bottom="1" rank="1"/>
    <cfRule type="top10" dxfId="224" priority="18" rank="1"/>
  </conditionalFormatting>
  <conditionalFormatting sqref="I3">
    <cfRule type="top10" priority="15" bottom="1" rank="1"/>
    <cfRule type="top10" dxfId="223" priority="16" rank="1"/>
  </conditionalFormatting>
  <conditionalFormatting sqref="J3">
    <cfRule type="top10" priority="13" bottom="1" rank="1"/>
    <cfRule type="top10" dxfId="222" priority="14" rank="1"/>
  </conditionalFormatting>
  <conditionalFormatting sqref="E2">
    <cfRule type="top10" dxfId="221" priority="1" rank="1"/>
  </conditionalFormatting>
  <conditionalFormatting sqref="F2">
    <cfRule type="top10" dxfId="220" priority="2" rank="1"/>
  </conditionalFormatting>
  <conditionalFormatting sqref="G2">
    <cfRule type="top10" dxfId="219" priority="3" rank="1"/>
  </conditionalFormatting>
  <conditionalFormatting sqref="H2">
    <cfRule type="top10" dxfId="218" priority="4" rank="1"/>
  </conditionalFormatting>
  <conditionalFormatting sqref="I2">
    <cfRule type="top10" dxfId="217" priority="5" rank="1"/>
  </conditionalFormatting>
  <conditionalFormatting sqref="J2">
    <cfRule type="top10" dxfId="216" priority="6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3932CCF9-CB68-4A3C-895F-5BDD91A9CB93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  <x14:dataValidation type="list" allowBlank="1" showInputMessage="1" showErrorMessage="1" xr:uid="{28AF33F1-ABEB-4EEF-ADED-77051AF33B11}">
          <x14:formula1>
            <xm:f>'[ABRA EDINBURG TEXAS.xlsx]DATA SHEET'!#REF!</xm:f>
          </x14:formula1>
          <xm:sqref>B2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Texas Outlaw Lt Ranking 2019</vt:lpstr>
      <vt:lpstr>Alberman, Bob</vt:lpstr>
      <vt:lpstr>Beckett, Bob</vt:lpstr>
      <vt:lpstr>Braddy, James</vt:lpstr>
      <vt:lpstr>Chegwidden, Jason</vt:lpstr>
      <vt:lpstr>Dyer, Paul</vt:lpstr>
      <vt:lpstr>Durham, Vance</vt:lpstr>
      <vt:lpstr>Escoto, Claudia</vt:lpstr>
      <vt:lpstr>Formacio, Emmanuel</vt:lpstr>
      <vt:lpstr>Hilger, Kenny</vt:lpstr>
      <vt:lpstr>Hopkins, Kevin</vt:lpstr>
      <vt:lpstr>Kuznik, Leon</vt:lpstr>
      <vt:lpstr>Shimotsu, Steven</vt:lpstr>
      <vt:lpstr>Sledge, Kenneth</vt:lpstr>
      <vt:lpstr>Tunberg, Dina</vt:lpstr>
      <vt:lpstr>Vincent, Brian</vt:lpstr>
      <vt:lpstr>Watkins, Phil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ABRA</dc:creator>
  <cp:lastModifiedBy>lisa chacon</cp:lastModifiedBy>
  <cp:lastPrinted>2019-01-21T01:42:08Z</cp:lastPrinted>
  <dcterms:created xsi:type="dcterms:W3CDTF">2014-07-13T16:34:26Z</dcterms:created>
  <dcterms:modified xsi:type="dcterms:W3CDTF">2019-11-22T02:03:10Z</dcterms:modified>
</cp:coreProperties>
</file>