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Mississippi\"/>
    </mc:Choice>
  </mc:AlternateContent>
  <xr:revisionPtr revIDLastSave="0" documentId="13_ncr:1_{8A9BD6B2-BE95-4E12-A759-D2CF2983D6E9}" xr6:coauthVersionLast="45" xr6:coauthVersionMax="45" xr10:uidLastSave="{00000000-0000-0000-0000-000000000000}"/>
  <bookViews>
    <workbookView xWindow="-120" yWindow="-120" windowWidth="29040" windowHeight="15840" xr2:uid="{A35FAFAA-3A44-445C-BAAA-3002DD1ECE94}"/>
  </bookViews>
  <sheets>
    <sheet name="Mississippi Adult Rankings 2020" sheetId="1" r:id="rId1"/>
    <sheet name="Bob Bass" sheetId="10" r:id="rId2"/>
    <sheet name="Charles Knight" sheetId="5" r:id="rId3"/>
    <sheet name="Doug Lingle" sheetId="17" r:id="rId4"/>
    <sheet name="John Laseter" sheetId="18" r:id="rId5"/>
    <sheet name="Larry Arnold" sheetId="2" r:id="rId6"/>
    <sheet name="Larry McGill" sheetId="6" r:id="rId7"/>
    <sheet name="Ronald McCollum" sheetId="19" r:id="rId8"/>
    <sheet name="Tommy Cole" sheetId="7" r:id="rId9"/>
  </sheets>
  <externalReferences>
    <externalReference r:id="rId10"/>
    <externalReference r:id="rId11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L2" i="19"/>
  <c r="K2" i="19"/>
  <c r="M2" i="19"/>
  <c r="O2" i="19"/>
  <c r="L5" i="19"/>
  <c r="K5" i="19"/>
  <c r="M5" i="19"/>
  <c r="N5" i="19"/>
  <c r="O5" i="19"/>
  <c r="L3" i="7"/>
  <c r="K3" i="7"/>
  <c r="M3" i="7"/>
  <c r="O3" i="7"/>
  <c r="L3" i="17"/>
  <c r="K3" i="17"/>
  <c r="M3" i="17"/>
  <c r="O3" i="17"/>
  <c r="H10" i="1"/>
  <c r="G10" i="1"/>
  <c r="F10" i="1"/>
  <c r="E10" i="1"/>
  <c r="D10" i="1"/>
  <c r="L16" i="18"/>
  <c r="K16" i="18"/>
  <c r="M16" i="18"/>
  <c r="O16" i="18"/>
  <c r="L19" i="18"/>
  <c r="K19" i="18"/>
  <c r="M19" i="18"/>
  <c r="N19" i="18"/>
  <c r="O19" i="18"/>
  <c r="L3" i="5"/>
  <c r="K3" i="5"/>
  <c r="M3" i="5"/>
  <c r="O3" i="5"/>
  <c r="L3" i="6"/>
  <c r="K3" i="6"/>
  <c r="M3" i="6"/>
  <c r="O3" i="6"/>
  <c r="L3" i="10"/>
  <c r="K3" i="10"/>
  <c r="M3" i="10"/>
  <c r="O3" i="10"/>
  <c r="K5" i="18"/>
  <c r="D18" i="1"/>
  <c r="N5" i="18"/>
  <c r="G18" i="1"/>
  <c r="L5" i="18"/>
  <c r="M5" i="18"/>
  <c r="F18" i="1"/>
  <c r="K6" i="17"/>
  <c r="D8" i="1"/>
  <c r="N6" i="17"/>
  <c r="G8" i="1"/>
  <c r="E18" i="1"/>
  <c r="O5" i="18"/>
  <c r="H18" i="1"/>
  <c r="L6" i="17"/>
  <c r="M6" i="17"/>
  <c r="E8" i="1"/>
  <c r="N6" i="10"/>
  <c r="G26" i="1"/>
  <c r="L6" i="10"/>
  <c r="K6" i="10"/>
  <c r="D26" i="1"/>
  <c r="N6" i="7"/>
  <c r="G9" i="1"/>
  <c r="L6" i="7"/>
  <c r="K6" i="7"/>
  <c r="D9" i="1"/>
  <c r="N6" i="6"/>
  <c r="G7" i="1"/>
  <c r="L6" i="6"/>
  <c r="K6" i="6"/>
  <c r="D7" i="1"/>
  <c r="N6" i="5"/>
  <c r="G6" i="1"/>
  <c r="L6" i="5"/>
  <c r="K6" i="5"/>
  <c r="D6" i="1"/>
  <c r="N5" i="2"/>
  <c r="G27" i="1"/>
  <c r="L5" i="2"/>
  <c r="K5" i="2"/>
  <c r="D27" i="1"/>
  <c r="M5" i="2"/>
  <c r="F27" i="1"/>
  <c r="E27" i="1"/>
  <c r="M6" i="10"/>
  <c r="O6" i="10"/>
  <c r="H26" i="1"/>
  <c r="F8" i="1"/>
  <c r="O6" i="17"/>
  <c r="H8" i="1"/>
  <c r="M6" i="7"/>
  <c r="E7" i="1"/>
  <c r="M6" i="6"/>
  <c r="O6" i="6"/>
  <c r="H7" i="1"/>
  <c r="E6" i="1"/>
  <c r="M6" i="5"/>
  <c r="O5" i="2"/>
  <c r="H27" i="1"/>
  <c r="E26" i="1"/>
  <c r="F9" i="1"/>
  <c r="O6" i="7"/>
  <c r="H9" i="1"/>
  <c r="E9" i="1"/>
  <c r="F26" i="1"/>
  <c r="F7" i="1"/>
  <c r="F6" i="1"/>
  <c r="O6" i="5"/>
  <c r="H6" i="1"/>
</calcChain>
</file>

<file path=xl/sharedStrings.xml><?xml version="1.0" encoding="utf-8"?>
<sst xmlns="http://schemas.openxmlformats.org/spreadsheetml/2006/main" count="233" uniqueCount="39">
  <si>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</si>
  <si>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</si>
  <si>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</si>
  <si>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</si>
  <si>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</si>
  <si>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</si>
  <si>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</si>
  <si>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</si>
  <si>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</si>
  <si>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</si>
  <si>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</si>
  <si>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</si>
  <si>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</si>
  <si>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</si>
  <si>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</si>
  <si>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</si>
  <si>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</si>
  <si>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</si>
  <si>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</si>
  <si>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</si>
  <si>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Outtlaw Lite</t>
  </si>
  <si>
    <t>Unlimited</t>
  </si>
  <si>
    <t># 0f Targets</t>
  </si>
  <si>
    <t>ABRA OUTLAW HEAVY RANKING 2020</t>
  </si>
  <si>
    <t>ABRA OUTLAW LITE RANKING 2020</t>
  </si>
  <si>
    <t>ABRA UNLIMITED RANKING 2020</t>
  </si>
  <si>
    <t>Back to Ranking</t>
  </si>
  <si>
    <t>Outlaw Hvy</t>
  </si>
  <si>
    <t>Charles Knight</t>
  </si>
  <si>
    <t>MS RIMFIRE</t>
  </si>
  <si>
    <t>Larry McGill</t>
  </si>
  <si>
    <t>Tommy Cole</t>
  </si>
  <si>
    <t>Doug Lingle</t>
  </si>
  <si>
    <t>Outlaw Lt</t>
  </si>
  <si>
    <t>John Laseter</t>
  </si>
  <si>
    <t>Bob Bass</t>
  </si>
  <si>
    <t>Larry Arnold</t>
  </si>
  <si>
    <t>Laurel Mississippi</t>
  </si>
  <si>
    <t>Ronald McCollum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</si>
</sst>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8" fillId="0" borderId="0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9" fillId="0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9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28"/>
  <sheetViews>
    <sheetView tabSelected="1" workbookViewId="0">
      <selection activeCell="K20" sqref="K20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20"/>
    <col min="7" max="7" width="9.140625" style="8"/>
    <col min="8" max="8" width="16.28515625" style="20" bestFit="1" customWidth="1"/>
  </cols>
  <sheetData>
    <row r="1" spans="1:8" x14ac:dyDescent="0.25">
      <c r="A1" s="10"/>
      <c r="B1" s="10"/>
      <c r="C1" s="10"/>
      <c r="D1" s="10"/>
      <c r="E1" s="10"/>
      <c r="F1" s="18"/>
      <c r="G1" s="10"/>
      <c r="H1" s="18"/>
    </row>
    <row r="2" spans="1:8" ht="28.5" x14ac:dyDescent="0.45">
      <c r="A2" s="10"/>
      <c r="B2" s="10"/>
      <c r="C2" s="14" t="s">
        <v>23</v>
      </c>
      <c r="D2" s="10"/>
      <c r="E2" s="10"/>
      <c r="F2" s="18"/>
      <c r="G2" s="10"/>
      <c r="H2" s="18"/>
    </row>
    <row r="3" spans="1:8" ht="18.75" x14ac:dyDescent="0.3">
      <c r="A3" s="10"/>
      <c r="B3" s="10"/>
      <c r="C3" s="10"/>
      <c r="D3" s="17" t="s">
        <v>37</v>
      </c>
      <c r="E3" s="10"/>
      <c r="F3" s="18"/>
      <c r="G3" s="10"/>
      <c r="H3" s="18"/>
    </row>
    <row r="4" spans="1:8" x14ac:dyDescent="0.25">
      <c r="A4" s="10"/>
      <c r="B4" s="10"/>
      <c r="C4" s="10"/>
      <c r="D4" s="10"/>
      <c r="E4" s="10"/>
      <c r="F4" s="18"/>
      <c r="G4" s="10"/>
      <c r="H4" s="18"/>
    </row>
    <row r="5" spans="1:8" ht="18.75" x14ac:dyDescent="0.4">
      <c r="A5" s="11" t="s">
        <v>0</v>
      </c>
      <c r="B5" s="11" t="s">
        <v>1</v>
      </c>
      <c r="C5" s="11" t="s">
        <v>2</v>
      </c>
      <c r="D5" s="11" t="s">
        <v>22</v>
      </c>
      <c r="E5" s="11" t="s">
        <v>16</v>
      </c>
      <c r="F5" s="19" t="s">
        <v>17</v>
      </c>
      <c r="G5" s="11" t="s">
        <v>14</v>
      </c>
      <c r="H5" s="19" t="s">
        <v>18</v>
      </c>
    </row>
    <row r="6" spans="1:8" x14ac:dyDescent="0.25">
      <c r="A6" s="8">
        <v>1</v>
      </c>
      <c r="B6" s="8" t="s">
        <v>19</v>
      </c>
      <c r="C6" s="36" t="s">
        <v>28</v>
      </c>
      <c r="D6" s="9">
        <f>SUM('Charles Knight'!K6)</f>
        <v>8</v>
      </c>
      <c r="E6" s="9">
        <f>SUM('Charles Knight'!L6)</f>
        <v>1542.002</v>
      </c>
      <c r="F6" s="20">
        <f>SUM('Charles Knight'!M6)</f>
        <v>192.75024999999999</v>
      </c>
      <c r="G6" s="9">
        <f>SUM('Charles Knight'!N6)</f>
        <v>15</v>
      </c>
      <c r="H6" s="20">
        <f>SUM('Charles Knight'!O6)</f>
        <v>207.75024999999999</v>
      </c>
    </row>
    <row r="7" spans="1:8" x14ac:dyDescent="0.25">
      <c r="A7" s="8">
        <v>2</v>
      </c>
      <c r="B7" s="8" t="s">
        <v>19</v>
      </c>
      <c r="C7" s="36" t="s">
        <v>30</v>
      </c>
      <c r="D7" s="9">
        <f>SUM('Larry McGill'!K6)</f>
        <v>8</v>
      </c>
      <c r="E7" s="9">
        <f>SUM('Larry McGill'!L6)</f>
        <v>1546</v>
      </c>
      <c r="F7" s="20">
        <f>SUM('Larry McGill'!M6)</f>
        <v>193.25</v>
      </c>
      <c r="G7" s="9">
        <f>SUM('Larry McGill'!N6)</f>
        <v>13</v>
      </c>
      <c r="H7" s="20">
        <f>SUM('Larry McGill'!O6)</f>
        <v>206.25</v>
      </c>
    </row>
    <row r="8" spans="1:8" x14ac:dyDescent="0.25">
      <c r="A8" s="8">
        <v>3</v>
      </c>
      <c r="B8" s="8" t="s">
        <v>19</v>
      </c>
      <c r="C8" s="36" t="s">
        <v>32</v>
      </c>
      <c r="D8" s="9">
        <f>SUM('Doug Lingle'!K6)</f>
        <v>8</v>
      </c>
      <c r="E8" s="9">
        <f>SUM('Doug Lingle'!L6)</f>
        <v>1536</v>
      </c>
      <c r="F8" s="20">
        <f>SUM('Doug Lingle'!M6)</f>
        <v>192</v>
      </c>
      <c r="G8" s="9">
        <f>SUM('Doug Lingle'!N6)</f>
        <v>6</v>
      </c>
      <c r="H8" s="20">
        <f>SUM('Doug Lingle'!O6)</f>
        <v>198</v>
      </c>
    </row>
    <row r="9" spans="1:8" x14ac:dyDescent="0.25">
      <c r="A9" s="8">
        <v>4</v>
      </c>
      <c r="B9" s="8" t="s">
        <v>19</v>
      </c>
      <c r="C9" s="36" t="s">
        <v>31</v>
      </c>
      <c r="D9" s="9">
        <f>SUM('Tommy Cole'!K6)</f>
        <v>8</v>
      </c>
      <c r="E9" s="9">
        <f>SUM('Tommy Cole'!L6)</f>
        <v>1532</v>
      </c>
      <c r="F9" s="20">
        <f>SUM('Tommy Cole'!M6)</f>
        <v>191.5</v>
      </c>
      <c r="G9" s="9">
        <f>SUM('Tommy Cole'!N6)</f>
        <v>6</v>
      </c>
      <c r="H9" s="20">
        <f>SUM('Tommy Cole'!O6)</f>
        <v>197.5</v>
      </c>
    </row>
    <row r="10" spans="1:8" x14ac:dyDescent="0.25">
      <c r="A10" s="8">
        <v>5</v>
      </c>
      <c r="B10" s="8" t="s">
        <v>19</v>
      </c>
      <c r="C10" s="36" t="s">
        <v>34</v>
      </c>
      <c r="D10" s="9">
        <f>SUM('John Laseter'!K19)</f>
        <v>4</v>
      </c>
      <c r="E10" s="9">
        <f>SUM('John Laseter'!L19)</f>
        <v>768</v>
      </c>
      <c r="F10" s="20">
        <f>SUM('John Laseter'!M19)</f>
        <v>192</v>
      </c>
      <c r="G10" s="9">
        <f>SUM('John Laseter'!N19)</f>
        <v>5</v>
      </c>
      <c r="H10" s="20">
        <f>SUM('John Laseter'!O19)</f>
        <v>197</v>
      </c>
    </row>
    <row r="11" spans="1:8" x14ac:dyDescent="0.25">
      <c r="A11" s="8">
        <v>6</v>
      </c>
      <c r="B11" s="8" t="s">
        <v>19</v>
      </c>
      <c r="C11" s="36" t="s">
        <v>38</v>
      </c>
      <c r="D11" s="9">
        <f>SUM('Ronald McCollum'!K5)</f>
        <v>4</v>
      </c>
      <c r="E11" s="9">
        <f>SUM('Ronald McCollum'!L5)</f>
        <v>748</v>
      </c>
      <c r="F11" s="20">
        <f>SUM('Ronald McCollum'!M5)</f>
        <v>187</v>
      </c>
      <c r="G11" s="9">
        <f>SUM('Ronald McCollum'!N5)</f>
        <v>2</v>
      </c>
      <c r="H11" s="20">
        <f>SUM('Ronald McCollum'!O5)</f>
        <v>189</v>
      </c>
    </row>
    <row r="12" spans="1:8" x14ac:dyDescent="0.25">
      <c r="C12" s="15"/>
      <c r="D12" s="9"/>
      <c r="E12" s="9"/>
      <c r="G12" s="9"/>
    </row>
    <row r="13" spans="1:8" x14ac:dyDescent="0.25">
      <c r="A13" s="10"/>
      <c r="B13" s="10"/>
      <c r="C13" s="10"/>
      <c r="D13" s="10"/>
      <c r="E13" s="10"/>
      <c r="F13" s="18"/>
      <c r="G13" s="10"/>
      <c r="H13" s="18"/>
    </row>
    <row r="14" spans="1:8" ht="28.5" x14ac:dyDescent="0.45">
      <c r="A14" s="10"/>
      <c r="B14" s="10"/>
      <c r="C14" s="14" t="s">
        <v>24</v>
      </c>
      <c r="D14" s="10"/>
      <c r="E14" s="10"/>
      <c r="F14" s="18"/>
      <c r="G14" s="10"/>
      <c r="H14" s="18"/>
    </row>
    <row r="15" spans="1:8" ht="18.75" x14ac:dyDescent="0.3">
      <c r="A15" s="10"/>
      <c r="B15" s="10"/>
      <c r="C15" s="10"/>
      <c r="D15" s="17" t="s">
        <v>37</v>
      </c>
      <c r="E15" s="10"/>
      <c r="F15" s="18"/>
      <c r="G15" s="10"/>
      <c r="H15" s="18"/>
    </row>
    <row r="16" spans="1:8" x14ac:dyDescent="0.25">
      <c r="A16" s="10"/>
      <c r="B16" s="10"/>
      <c r="C16" s="10"/>
      <c r="D16" s="10"/>
      <c r="E16" s="10"/>
      <c r="F16" s="18"/>
      <c r="G16" s="10"/>
      <c r="H16" s="18"/>
    </row>
    <row r="17" spans="1:8" ht="18.75" x14ac:dyDescent="0.4">
      <c r="A17" s="11" t="s">
        <v>0</v>
      </c>
      <c r="B17" s="11" t="s">
        <v>1</v>
      </c>
      <c r="C17" s="11" t="s">
        <v>2</v>
      </c>
      <c r="D17" s="11" t="s">
        <v>22</v>
      </c>
      <c r="E17" s="11" t="s">
        <v>16</v>
      </c>
      <c r="F17" s="19" t="s">
        <v>17</v>
      </c>
      <c r="G17" s="11" t="s">
        <v>14</v>
      </c>
      <c r="H17" s="19" t="s">
        <v>18</v>
      </c>
    </row>
    <row r="18" spans="1:8" x14ac:dyDescent="0.25">
      <c r="A18" s="8">
        <v>1</v>
      </c>
      <c r="B18" s="8" t="s">
        <v>20</v>
      </c>
      <c r="C18" s="36" t="s">
        <v>34</v>
      </c>
      <c r="D18" s="9">
        <f>SUM('John Laseter'!K5)</f>
        <v>4</v>
      </c>
      <c r="E18" s="9">
        <f>SUM('John Laseter'!L5)</f>
        <v>769</v>
      </c>
      <c r="F18" s="20">
        <f>SUM('John Laseter'!M5)</f>
        <v>192.25</v>
      </c>
      <c r="G18" s="9">
        <f>SUM('John Laseter'!N5)</f>
        <v>5</v>
      </c>
      <c r="H18" s="20">
        <f>SUM('John Laseter'!O5)</f>
        <v>197.25</v>
      </c>
    </row>
    <row r="19" spans="1:8" x14ac:dyDescent="0.25">
      <c r="C19" s="33"/>
      <c r="D19" s="9"/>
      <c r="E19" s="9"/>
      <c r="G19" s="9"/>
    </row>
    <row r="20" spans="1:8" x14ac:dyDescent="0.25">
      <c r="A20" s="10"/>
      <c r="B20" s="10"/>
      <c r="C20" s="10"/>
      <c r="D20" s="10"/>
      <c r="E20" s="10"/>
      <c r="F20" s="18"/>
      <c r="G20" s="10"/>
      <c r="H20" s="18"/>
    </row>
    <row r="21" spans="1:8" ht="28.5" x14ac:dyDescent="0.45">
      <c r="A21" s="10"/>
      <c r="B21" s="10"/>
      <c r="C21" s="14" t="s">
        <v>25</v>
      </c>
      <c r="D21" s="10"/>
      <c r="E21" s="10"/>
      <c r="F21" s="18"/>
      <c r="G21" s="10"/>
      <c r="H21" s="18"/>
    </row>
    <row r="22" spans="1:8" ht="18.75" x14ac:dyDescent="0.3">
      <c r="A22" s="10"/>
      <c r="B22" s="10"/>
      <c r="C22" s="10"/>
      <c r="D22" s="17" t="s">
        <v>37</v>
      </c>
      <c r="E22" s="10"/>
      <c r="F22" s="18"/>
      <c r="G22" s="10"/>
      <c r="H22" s="18"/>
    </row>
    <row r="23" spans="1:8" x14ac:dyDescent="0.25">
      <c r="A23" s="10"/>
      <c r="B23" s="10"/>
      <c r="C23" s="10"/>
      <c r="D23" s="10"/>
      <c r="E23" s="10"/>
      <c r="F23" s="18"/>
      <c r="G23" s="10"/>
      <c r="H23" s="18"/>
    </row>
    <row r="24" spans="1:8" x14ac:dyDescent="0.25">
      <c r="A24" s="10"/>
      <c r="B24" s="10"/>
      <c r="C24" s="10"/>
      <c r="D24" s="10"/>
      <c r="E24" s="10"/>
      <c r="F24" s="18"/>
      <c r="G24" s="10"/>
      <c r="H24" s="18"/>
    </row>
    <row r="25" spans="1:8" ht="18.75" x14ac:dyDescent="0.4">
      <c r="A25" s="11" t="s">
        <v>0</v>
      </c>
      <c r="B25" s="11" t="s">
        <v>1</v>
      </c>
      <c r="C25" s="11" t="s">
        <v>2</v>
      </c>
      <c r="D25" s="11" t="s">
        <v>22</v>
      </c>
      <c r="E25" s="11" t="s">
        <v>16</v>
      </c>
      <c r="F25" s="19" t="s">
        <v>17</v>
      </c>
      <c r="G25" s="11" t="s">
        <v>14</v>
      </c>
      <c r="H25" s="19" t="s">
        <v>18</v>
      </c>
    </row>
    <row r="26" spans="1:8" x14ac:dyDescent="0.25">
      <c r="A26" s="8">
        <v>1</v>
      </c>
      <c r="B26" s="8" t="s">
        <v>21</v>
      </c>
      <c r="C26" s="36" t="s">
        <v>35</v>
      </c>
      <c r="D26" s="9">
        <f>SUM('Bob Bass'!K6)</f>
        <v>8</v>
      </c>
      <c r="E26" s="9">
        <f>SUM('Bob Bass'!L6)</f>
        <v>1384</v>
      </c>
      <c r="F26" s="20">
        <f>SUM('Bob Bass'!M6)</f>
        <v>173</v>
      </c>
      <c r="G26" s="9">
        <f>SUM('Bob Bass'!N6)</f>
        <v>16</v>
      </c>
      <c r="H26" s="20">
        <f>SUM('Bob Bass'!O6)</f>
        <v>189</v>
      </c>
    </row>
    <row r="27" spans="1:8" x14ac:dyDescent="0.25">
      <c r="A27" s="8">
        <v>2</v>
      </c>
      <c r="B27" s="8" t="s">
        <v>21</v>
      </c>
      <c r="C27" s="36" t="s">
        <v>36</v>
      </c>
      <c r="D27" s="9">
        <f>SUM('Larry Arnold'!K5)</f>
        <v>4</v>
      </c>
      <c r="E27" s="9">
        <f>SUM('Larry Arnold'!L5)</f>
        <v>657</v>
      </c>
      <c r="F27" s="20">
        <f>SUM('Larry Arnold'!M5)</f>
        <v>164.25</v>
      </c>
      <c r="G27" s="9">
        <f>SUM('Larry Arnold'!N5)</f>
        <v>6</v>
      </c>
      <c r="H27" s="20">
        <f>SUM('Larry Arnold'!O5)</f>
        <v>170.25</v>
      </c>
    </row>
    <row r="28" spans="1:8" x14ac:dyDescent="0.25">
      <c r="C28" s="16"/>
      <c r="D28" s="9"/>
      <c r="E28" s="9"/>
      <c r="G28" s="9"/>
    </row>
  </sheetData>
  <protectedRanges>
    <protectedRange algorithmName="SHA-512" hashValue="ON39YdpmFHfN9f47KpiRvqrKx0V9+erV1CNkpWzYhW/Qyc6aT8rEyCrvauWSYGZK2ia3o7vd3akF07acHAFpOA==" saltValue="yVW9XmDwTqEnmpSGai0KYg==" spinCount="100000" sqref="C19" name="Range1_11"/>
  </protectedRanges>
  <sortState xmlns:xlrd2="http://schemas.microsoft.com/office/spreadsheetml/2017/richdata2" ref="C6:H11">
    <sortCondition descending="1" ref="H6:H11"/>
  </sortState>
  <hyperlinks>
    <hyperlink ref="C6" location="'Charles Knight'!A1" display="Charles Knight" xr:uid="{3F063EB8-E5F3-4FC2-B799-DE6FB7B9A6F7}"/>
    <hyperlink ref="C7" location="'Larry McGill'!A1" display="Larry McGill" xr:uid="{BF5A1FB2-2990-4A49-81B3-5DE9C5D13B2F}"/>
    <hyperlink ref="C9" location="'Tommy Cole'!A1" display="Tommy Cole" xr:uid="{F8CEF0AD-4AEA-4DD2-A27A-077C1A55EC02}"/>
    <hyperlink ref="C8" location="'Doug Lingle'!A1" display="Doug Lingle" xr:uid="{CA503E2B-7439-4A5F-ABDC-4AED759BD68C}"/>
    <hyperlink ref="C18" location="'John Laseter'!A1" display="John Laseter" xr:uid="{CDDC9146-DFCD-49EB-9433-21FA4BF3E9CC}"/>
    <hyperlink ref="C26" location="'Bob Bass'!A1" display="Bob Bass" xr:uid="{803AD692-DF32-4143-85DA-8DBF557F1050}"/>
    <hyperlink ref="C27" location="'Larry Arnold'!A1" display="Larry Arnold" xr:uid="{A0F277FD-6A92-4B81-A4D7-43542C5C7CDF}"/>
    <hyperlink ref="C10" location="'John Laseter'!A1" display="John Laseter" xr:uid="{BD0160FD-42FF-42A5-A28D-5E2D46AE1301}"/>
    <hyperlink ref="C11" location="'Ronald McCollum'!A1" display="Ronald McCollum" xr:uid="{50FE6EC2-91BA-4388-AE4C-C7C3A45944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669D1-A8D0-49BE-A295-C4971685191D}">
          <x14:formula1>
            <xm:f>'C:\Users\abra2\Desktop\[__ABRA Scoring Program  2-25-2020 MASTER (3).xlsm]DATA'!#REF!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6"/>
  <sheetViews>
    <sheetView workbookViewId="0">
      <selection activeCell="C15" sqref="C15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26</v>
      </c>
    </row>
    <row r="2" spans="1:17" x14ac:dyDescent="0.25">
      <c r="A2" s="24" t="s">
        <v>21</v>
      </c>
      <c r="B2" s="25" t="s">
        <v>35</v>
      </c>
      <c r="C2" s="26">
        <v>43981</v>
      </c>
      <c r="D2" s="35" t="s">
        <v>29</v>
      </c>
      <c r="E2" s="27">
        <v>177</v>
      </c>
      <c r="F2" s="27">
        <v>173</v>
      </c>
      <c r="G2" s="27">
        <v>167</v>
      </c>
      <c r="H2" s="27">
        <v>176</v>
      </c>
      <c r="I2" s="27"/>
      <c r="J2" s="27"/>
      <c r="K2" s="28">
        <v>4</v>
      </c>
      <c r="L2" s="28">
        <v>693</v>
      </c>
      <c r="M2" s="29">
        <v>173.25</v>
      </c>
      <c r="N2" s="30">
        <v>11</v>
      </c>
      <c r="O2" s="31">
        <v>184.25</v>
      </c>
    </row>
    <row r="3" spans="1:17" x14ac:dyDescent="0.25">
      <c r="A3" s="24" t="s">
        <v>21</v>
      </c>
      <c r="B3" s="25" t="s">
        <v>35</v>
      </c>
      <c r="C3" s="26">
        <v>43995</v>
      </c>
      <c r="D3" s="35" t="s">
        <v>29</v>
      </c>
      <c r="E3" s="27">
        <v>161</v>
      </c>
      <c r="F3" s="27">
        <v>177</v>
      </c>
      <c r="G3" s="27">
        <v>181</v>
      </c>
      <c r="H3" s="27">
        <v>172</v>
      </c>
      <c r="I3" s="27"/>
      <c r="J3" s="27"/>
      <c r="K3" s="28">
        <f>COUNT(E3:J3)</f>
        <v>4</v>
      </c>
      <c r="L3" s="28">
        <f>SUM(E3:J3)</f>
        <v>691</v>
      </c>
      <c r="M3" s="29">
        <f>IFERROR(L3/K3,0)</f>
        <v>172.75</v>
      </c>
      <c r="N3" s="30">
        <v>5</v>
      </c>
      <c r="O3" s="31">
        <f>SUM(M3+N3)</f>
        <v>177.75</v>
      </c>
    </row>
    <row r="6" spans="1:17" x14ac:dyDescent="0.25">
      <c r="K6" s="7">
        <f>SUM(K2:K5)</f>
        <v>8</v>
      </c>
      <c r="L6" s="7">
        <f>SUM(L2:L5)</f>
        <v>1384</v>
      </c>
      <c r="M6" s="13">
        <f>SUM(L6/K6)</f>
        <v>173</v>
      </c>
      <c r="N6" s="7">
        <f>SUM(N2:N5)</f>
        <v>16</v>
      </c>
      <c r="O6" s="13">
        <f>SUM(M6+N6)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J3 B3:C3" name="Range1"/>
  </protectedRanges>
  <conditionalFormatting sqref="E2">
    <cfRule type="top10" dxfId="89" priority="12" rank="1"/>
  </conditionalFormatting>
  <conditionalFormatting sqref="F2">
    <cfRule type="top10" dxfId="88" priority="11" rank="1"/>
  </conditionalFormatting>
  <conditionalFormatting sqref="G2">
    <cfRule type="top10" dxfId="87" priority="10" rank="1"/>
  </conditionalFormatting>
  <conditionalFormatting sqref="H2">
    <cfRule type="top10" dxfId="86" priority="9" rank="1"/>
  </conditionalFormatting>
  <conditionalFormatting sqref="I2">
    <cfRule type="top10" dxfId="85" priority="8" rank="1"/>
  </conditionalFormatting>
  <conditionalFormatting sqref="J2">
    <cfRule type="top10" dxfId="84" priority="7" rank="1"/>
  </conditionalFormatting>
  <conditionalFormatting sqref="E3">
    <cfRule type="top10" dxfId="83" priority="6" rank="1"/>
  </conditionalFormatting>
  <conditionalFormatting sqref="F3">
    <cfRule type="top10" dxfId="82" priority="5" rank="1"/>
  </conditionalFormatting>
  <conditionalFormatting sqref="G3">
    <cfRule type="top10" dxfId="81" priority="4" rank="1"/>
  </conditionalFormatting>
  <conditionalFormatting sqref="H3">
    <cfRule type="top10" dxfId="80" priority="3" rank="1"/>
  </conditionalFormatting>
  <conditionalFormatting sqref="I3">
    <cfRule type="top10" dxfId="79" priority="2" rank="1"/>
  </conditionalFormatting>
  <conditionalFormatting sqref="J3">
    <cfRule type="top10" dxfId="78" priority="1" rank="1"/>
  </conditionalFormatting>
  <hyperlinks>
    <hyperlink ref="Q1" location="'Mississippi Adult Rankings 2020'!A1" display="Back to Ranking" xr:uid="{B906A908-AA95-4722-A0FE-3431B932C2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5647687-6C3D-4042-9C8B-2A5AC17A3F5E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26</v>
      </c>
    </row>
    <row r="2" spans="1:17" x14ac:dyDescent="0.25">
      <c r="A2" s="24" t="s">
        <v>27</v>
      </c>
      <c r="B2" s="25" t="s">
        <v>28</v>
      </c>
      <c r="C2" s="26">
        <v>43981</v>
      </c>
      <c r="D2" s="35" t="s">
        <v>29</v>
      </c>
      <c r="E2" s="27">
        <v>192</v>
      </c>
      <c r="F2" s="27">
        <v>192</v>
      </c>
      <c r="G2" s="27">
        <v>193</v>
      </c>
      <c r="H2" s="27">
        <v>195.001</v>
      </c>
      <c r="I2" s="27"/>
      <c r="J2" s="27"/>
      <c r="K2" s="28">
        <v>4</v>
      </c>
      <c r="L2" s="28">
        <v>772.00099999999998</v>
      </c>
      <c r="M2" s="29">
        <v>193.00024999999999</v>
      </c>
      <c r="N2" s="30">
        <v>9</v>
      </c>
      <c r="O2" s="31">
        <v>202.00024999999999</v>
      </c>
    </row>
    <row r="3" spans="1:17" x14ac:dyDescent="0.25">
      <c r="A3" s="24" t="s">
        <v>27</v>
      </c>
      <c r="B3" s="25" t="s">
        <v>28</v>
      </c>
      <c r="C3" s="26">
        <v>43995</v>
      </c>
      <c r="D3" s="35" t="s">
        <v>29</v>
      </c>
      <c r="E3" s="27">
        <v>194.001</v>
      </c>
      <c r="F3" s="27">
        <v>191</v>
      </c>
      <c r="G3" s="27">
        <v>195</v>
      </c>
      <c r="H3" s="27">
        <v>190</v>
      </c>
      <c r="I3" s="27"/>
      <c r="J3" s="27"/>
      <c r="K3" s="28">
        <f>COUNT(E3:J3)</f>
        <v>4</v>
      </c>
      <c r="L3" s="28">
        <f>SUM(E3:J3)</f>
        <v>770.00099999999998</v>
      </c>
      <c r="M3" s="29">
        <f>IFERROR(L3/K3,0)</f>
        <v>192.50024999999999</v>
      </c>
      <c r="N3" s="30">
        <v>6</v>
      </c>
      <c r="O3" s="31">
        <f>SUM(M3+N3)</f>
        <v>198.50024999999999</v>
      </c>
    </row>
    <row r="6" spans="1:17" x14ac:dyDescent="0.25">
      <c r="K6" s="7">
        <f>SUM(K2:K5)</f>
        <v>8</v>
      </c>
      <c r="L6" s="7">
        <f>SUM(L2:L5)</f>
        <v>1542.002</v>
      </c>
      <c r="M6" s="13">
        <f>SUM(L6/K6)</f>
        <v>192.75024999999999</v>
      </c>
      <c r="N6" s="7">
        <f>SUM(N2:N5)</f>
        <v>15</v>
      </c>
      <c r="O6" s="13">
        <f>SUM(M6+N6)</f>
        <v>207.75024999999999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H2">
    <cfRule type="top10" dxfId="77" priority="9" rank="1"/>
  </conditionalFormatting>
  <conditionalFormatting sqref="E2">
    <cfRule type="top10" dxfId="76" priority="12" rank="1"/>
  </conditionalFormatting>
  <conditionalFormatting sqref="F2">
    <cfRule type="top10" dxfId="75" priority="11" rank="1"/>
  </conditionalFormatting>
  <conditionalFormatting sqref="G2">
    <cfRule type="top10" dxfId="74" priority="10" rank="1"/>
  </conditionalFormatting>
  <conditionalFormatting sqref="I2">
    <cfRule type="top10" dxfId="73" priority="7" rank="1"/>
  </conditionalFormatting>
  <conditionalFormatting sqref="J2">
    <cfRule type="top10" dxfId="72" priority="8" rank="1"/>
  </conditionalFormatting>
  <conditionalFormatting sqref="F3">
    <cfRule type="top10" dxfId="71" priority="1" rank="1"/>
  </conditionalFormatting>
  <conditionalFormatting sqref="G3">
    <cfRule type="top10" dxfId="70" priority="2" rank="1"/>
  </conditionalFormatting>
  <conditionalFormatting sqref="H3">
    <cfRule type="top10" dxfId="69" priority="3" rank="1"/>
  </conditionalFormatting>
  <conditionalFormatting sqref="I3">
    <cfRule type="top10" dxfId="68" priority="4" rank="1"/>
  </conditionalFormatting>
  <conditionalFormatting sqref="J3">
    <cfRule type="top10" dxfId="67" priority="5" rank="1"/>
  </conditionalFormatting>
  <conditionalFormatting sqref="E3">
    <cfRule type="top10" dxfId="66" priority="6" rank="1"/>
  </conditionalFormatting>
  <hyperlinks>
    <hyperlink ref="Q1" location="'Mississippi Adult Rankings 2020'!A1" display="Back to Ranking" xr:uid="{9F8C0A6C-CACE-4C80-B59F-6F08ECD4A9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80AE210-A040-49CD-BEFA-D45F862B9EA0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26</v>
      </c>
    </row>
    <row r="2" spans="1:17" x14ac:dyDescent="0.25">
      <c r="A2" s="24" t="s">
        <v>27</v>
      </c>
      <c r="B2" s="25" t="s">
        <v>32</v>
      </c>
      <c r="C2" s="26">
        <v>43981</v>
      </c>
      <c r="D2" s="35" t="s">
        <v>29</v>
      </c>
      <c r="E2" s="27">
        <v>193</v>
      </c>
      <c r="F2" s="27">
        <v>192</v>
      </c>
      <c r="G2" s="27">
        <v>190</v>
      </c>
      <c r="H2" s="27">
        <v>194</v>
      </c>
      <c r="I2" s="27"/>
      <c r="J2" s="27"/>
      <c r="K2" s="28">
        <v>4</v>
      </c>
      <c r="L2" s="28">
        <v>769</v>
      </c>
      <c r="M2" s="29">
        <v>192.25</v>
      </c>
      <c r="N2" s="30">
        <v>2</v>
      </c>
      <c r="O2" s="31">
        <v>194.25</v>
      </c>
    </row>
    <row r="3" spans="1:17" x14ac:dyDescent="0.25">
      <c r="A3" s="24" t="s">
        <v>27</v>
      </c>
      <c r="B3" s="25" t="s">
        <v>32</v>
      </c>
      <c r="C3" s="26">
        <v>43995</v>
      </c>
      <c r="D3" s="35" t="s">
        <v>29</v>
      </c>
      <c r="E3" s="27">
        <v>189</v>
      </c>
      <c r="F3" s="27">
        <v>189</v>
      </c>
      <c r="G3" s="27">
        <v>196</v>
      </c>
      <c r="H3" s="27">
        <v>193</v>
      </c>
      <c r="I3" s="27"/>
      <c r="J3" s="27"/>
      <c r="K3" s="28">
        <f>COUNT(E3:J3)</f>
        <v>4</v>
      </c>
      <c r="L3" s="28">
        <f>SUM(E3:J3)</f>
        <v>767</v>
      </c>
      <c r="M3" s="29">
        <f>IFERROR(L3/K3,0)</f>
        <v>191.75</v>
      </c>
      <c r="N3" s="30">
        <v>4</v>
      </c>
      <c r="O3" s="31">
        <f>SUM(M3+N3)</f>
        <v>195.75</v>
      </c>
    </row>
    <row r="6" spans="1:17" x14ac:dyDescent="0.25">
      <c r="K6" s="7">
        <f>SUM(K2:K5)</f>
        <v>8</v>
      </c>
      <c r="L6" s="7">
        <f>SUM(L2:L5)</f>
        <v>1536</v>
      </c>
      <c r="M6" s="13">
        <f>SUM(L6/K6)</f>
        <v>192</v>
      </c>
      <c r="N6" s="7">
        <f>SUM(N2:N5)</f>
        <v>6</v>
      </c>
      <c r="O6" s="13">
        <f>SUM(M6+N6)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H2">
    <cfRule type="top10" dxfId="65" priority="9" rank="1"/>
  </conditionalFormatting>
  <conditionalFormatting sqref="E2">
    <cfRule type="top10" dxfId="64" priority="12" rank="1"/>
  </conditionalFormatting>
  <conditionalFormatting sqref="F2">
    <cfRule type="top10" dxfId="63" priority="11" rank="1"/>
  </conditionalFormatting>
  <conditionalFormatting sqref="G2">
    <cfRule type="top10" dxfId="62" priority="10" rank="1"/>
  </conditionalFormatting>
  <conditionalFormatting sqref="I2">
    <cfRule type="top10" dxfId="61" priority="7" rank="1"/>
  </conditionalFormatting>
  <conditionalFormatting sqref="J2">
    <cfRule type="top10" dxfId="60" priority="8" rank="1"/>
  </conditionalFormatting>
  <conditionalFormatting sqref="F3">
    <cfRule type="top10" dxfId="59" priority="1" rank="1"/>
  </conditionalFormatting>
  <conditionalFormatting sqref="G3">
    <cfRule type="top10" dxfId="58" priority="2" rank="1"/>
  </conditionalFormatting>
  <conditionalFormatting sqref="H3">
    <cfRule type="top10" dxfId="57" priority="3" rank="1"/>
  </conditionalFormatting>
  <conditionalFormatting sqref="I3">
    <cfRule type="top10" dxfId="56" priority="4" rank="1"/>
  </conditionalFormatting>
  <conditionalFormatting sqref="J3">
    <cfRule type="top10" dxfId="55" priority="5" rank="1"/>
  </conditionalFormatting>
  <conditionalFormatting sqref="E3">
    <cfRule type="top10" dxfId="54" priority="6" rank="1"/>
  </conditionalFormatting>
  <hyperlinks>
    <hyperlink ref="Q1" location="'Mississippi Adult Rankings 2020'!A1" display="Back to Ranking" xr:uid="{63059632-09AC-4DB7-BFD4-B5D332561B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AB48B43-F7B6-496A-B13A-D08E94B6970A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1:Q19"/>
  <sheetViews>
    <sheetView workbookViewId="0">
      <selection activeCell="C21" sqref="C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26</v>
      </c>
    </row>
    <row r="2" spans="1:17" x14ac:dyDescent="0.25">
      <c r="A2" s="24" t="s">
        <v>33</v>
      </c>
      <c r="B2" s="25" t="s">
        <v>34</v>
      </c>
      <c r="C2" s="26">
        <v>43981</v>
      </c>
      <c r="D2" s="35" t="s">
        <v>29</v>
      </c>
      <c r="E2" s="27">
        <v>192</v>
      </c>
      <c r="F2" s="27">
        <v>192</v>
      </c>
      <c r="G2" s="27">
        <v>193</v>
      </c>
      <c r="H2" s="27">
        <v>192</v>
      </c>
      <c r="I2" s="27"/>
      <c r="J2" s="27"/>
      <c r="K2" s="28">
        <v>4</v>
      </c>
      <c r="L2" s="28">
        <v>769</v>
      </c>
      <c r="M2" s="29">
        <v>192.25</v>
      </c>
      <c r="N2" s="30">
        <v>5</v>
      </c>
      <c r="O2" s="31">
        <v>197.25</v>
      </c>
    </row>
    <row r="5" spans="1:17" x14ac:dyDescent="0.25">
      <c r="K5" s="7">
        <f>SUM(K2:K4)</f>
        <v>4</v>
      </c>
      <c r="L5" s="7">
        <f>SUM(L2:L4)</f>
        <v>769</v>
      </c>
      <c r="M5" s="13">
        <f>SUM(L5/K5)</f>
        <v>192.25</v>
      </c>
      <c r="N5" s="7">
        <f>SUM(N2:N4)</f>
        <v>5</v>
      </c>
      <c r="O5" s="13">
        <f>SUM(M5+N5)</f>
        <v>197.25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4" t="s">
        <v>27</v>
      </c>
      <c r="B16" s="25" t="s">
        <v>34</v>
      </c>
      <c r="C16" s="26">
        <v>43995</v>
      </c>
      <c r="D16" s="35" t="s">
        <v>29</v>
      </c>
      <c r="E16" s="27">
        <v>191</v>
      </c>
      <c r="F16" s="27">
        <v>194</v>
      </c>
      <c r="G16" s="27">
        <v>192</v>
      </c>
      <c r="H16" s="27">
        <v>191</v>
      </c>
      <c r="I16" s="27"/>
      <c r="J16" s="27"/>
      <c r="K16" s="28">
        <f>COUNT(E16:J16)</f>
        <v>4</v>
      </c>
      <c r="L16" s="28">
        <f>SUM(E16:J16)</f>
        <v>768</v>
      </c>
      <c r="M16" s="29">
        <f>IFERROR(L16/K16,0)</f>
        <v>192</v>
      </c>
      <c r="N16" s="30">
        <v>5</v>
      </c>
      <c r="O16" s="31">
        <f>SUM(M16+N16)</f>
        <v>197</v>
      </c>
    </row>
    <row r="19" spans="11:15" x14ac:dyDescent="0.25">
      <c r="K19" s="7">
        <f>SUM(K16:K18)</f>
        <v>4</v>
      </c>
      <c r="L19" s="7">
        <f>SUM(L16:L18)</f>
        <v>768</v>
      </c>
      <c r="M19" s="13">
        <f>SUM(L19/K19)</f>
        <v>192</v>
      </c>
      <c r="N19" s="7">
        <f>SUM(N16:N18)</f>
        <v>5</v>
      </c>
      <c r="O19" s="13">
        <f>SUM(M19+N19)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D16" name="Range1_1_5"/>
    <protectedRange algorithmName="SHA-512" hashValue="ON39YdpmFHfN9f47KpiRvqrKx0V9+erV1CNkpWzYhW/Qyc6aT8rEyCrvauWSYGZK2ia3o7vd3akF07acHAFpOA==" saltValue="yVW9XmDwTqEnmpSGai0KYg==" spinCount="100000" sqref="I16:J16 B16:C16" name="Range1"/>
    <protectedRange algorithmName="SHA-512" hashValue="ON39YdpmFHfN9f47KpiRvqrKx0V9+erV1CNkpWzYhW/Qyc6aT8rEyCrvauWSYGZK2ia3o7vd3akF07acHAFpOA==" saltValue="yVW9XmDwTqEnmpSGai0KYg==" spinCount="100000" sqref="E16:H16" name="Range1_3"/>
  </protectedRanges>
  <conditionalFormatting sqref="J2">
    <cfRule type="top10" dxfId="53" priority="13" rank="1"/>
  </conditionalFormatting>
  <conditionalFormatting sqref="I2">
    <cfRule type="top10" dxfId="52" priority="14" rank="1"/>
  </conditionalFormatting>
  <conditionalFormatting sqref="H2">
    <cfRule type="top10" dxfId="51" priority="15" rank="1"/>
  </conditionalFormatting>
  <conditionalFormatting sqref="G2">
    <cfRule type="top10" dxfId="50" priority="16" rank="1"/>
  </conditionalFormatting>
  <conditionalFormatting sqref="F2">
    <cfRule type="top10" dxfId="49" priority="17" rank="1"/>
  </conditionalFormatting>
  <conditionalFormatting sqref="E2">
    <cfRule type="top10" dxfId="48" priority="18" rank="1"/>
  </conditionalFormatting>
  <conditionalFormatting sqref="H16">
    <cfRule type="top10" dxfId="47" priority="3" rank="1"/>
  </conditionalFormatting>
  <conditionalFormatting sqref="E16">
    <cfRule type="top10" dxfId="46" priority="6" rank="1"/>
  </conditionalFormatting>
  <conditionalFormatting sqref="F16">
    <cfRule type="top10" dxfId="45" priority="1" rank="1"/>
  </conditionalFormatting>
  <conditionalFormatting sqref="G16">
    <cfRule type="top10" dxfId="44" priority="2" rank="1"/>
  </conditionalFormatting>
  <conditionalFormatting sqref="I16">
    <cfRule type="top10" dxfId="43" priority="4" rank="1"/>
  </conditionalFormatting>
  <conditionalFormatting sqref="J16">
    <cfRule type="top10" dxfId="42" priority="5" rank="1"/>
  </conditionalFormatting>
  <hyperlinks>
    <hyperlink ref="Q1" location="'Mississippi Adult Rankings 2020'!A1" display="Back to Ranking" xr:uid="{95DF07A6-87BE-467B-A992-1D9E6E626C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  <x14:dataValidation type="list" allowBlank="1" showInputMessage="1" showErrorMessage="1" xr:uid="{9BDEE4B7-24EF-4238-9D62-2B78EDA9217C}">
          <x14:formula1>
            <xm:f>'C:\Users\abra2\Desktop\[__ABRA Scoring Program  2-25-2020 MASTER (3).xlsm]DATA'!#REF!</xm:f>
          </x14:formula1>
          <xm:sqref>B2 B16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26</v>
      </c>
    </row>
    <row r="2" spans="1:17" x14ac:dyDescent="0.25">
      <c r="A2" s="24" t="s">
        <v>21</v>
      </c>
      <c r="B2" s="25" t="s">
        <v>36</v>
      </c>
      <c r="C2" s="26">
        <v>43981</v>
      </c>
      <c r="D2" s="35" t="s">
        <v>29</v>
      </c>
      <c r="E2" s="27">
        <v>164</v>
      </c>
      <c r="F2" s="27">
        <v>176</v>
      </c>
      <c r="G2" s="27">
        <v>162</v>
      </c>
      <c r="H2" s="27">
        <v>155</v>
      </c>
      <c r="I2" s="27"/>
      <c r="J2" s="27"/>
      <c r="K2" s="28">
        <v>4</v>
      </c>
      <c r="L2" s="28">
        <v>657</v>
      </c>
      <c r="M2" s="29">
        <v>164.25</v>
      </c>
      <c r="N2" s="30">
        <v>6</v>
      </c>
      <c r="O2" s="31">
        <v>170.25</v>
      </c>
    </row>
    <row r="5" spans="1:17" x14ac:dyDescent="0.25">
      <c r="K5" s="7">
        <f>SUM(K2:K4)</f>
        <v>4</v>
      </c>
      <c r="L5" s="7">
        <f>SUM(L2:L4)</f>
        <v>657</v>
      </c>
      <c r="M5" s="13">
        <f>SUM(L5/K5)</f>
        <v>164.25</v>
      </c>
      <c r="N5" s="7">
        <f>SUM(N2:N4)</f>
        <v>6</v>
      </c>
      <c r="O5" s="13">
        <f>SUM(M5+N5)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41" priority="6" rank="1"/>
  </conditionalFormatting>
  <conditionalFormatting sqref="F2">
    <cfRule type="top10" dxfId="40" priority="5" rank="1"/>
  </conditionalFormatting>
  <conditionalFormatting sqref="G2">
    <cfRule type="top10" dxfId="39" priority="4" rank="1"/>
  </conditionalFormatting>
  <conditionalFormatting sqref="H2">
    <cfRule type="top10" dxfId="38" priority="3" rank="1"/>
  </conditionalFormatting>
  <conditionalFormatting sqref="I2">
    <cfRule type="top10" dxfId="37" priority="2" rank="1"/>
  </conditionalFormatting>
  <conditionalFormatting sqref="J2">
    <cfRule type="top10" dxfId="36" priority="1" rank="1"/>
  </conditionalFormatting>
  <hyperlinks>
    <hyperlink ref="Q1" location="'Mississippi Adult Rankings 2020'!A1" display="Back to Ranking" xr:uid="{DD1A3B99-60BF-4D11-9D6E-9757398DA8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2F6B6C3-46FB-4B97-928D-86AF187FD820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23"/>
    <col min="15" max="15" width="9.140625" style="23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34" t="s">
        <v>13</v>
      </c>
      <c r="N1" s="2" t="s">
        <v>14</v>
      </c>
      <c r="O1" s="21" t="s">
        <v>15</v>
      </c>
      <c r="Q1" s="32" t="s">
        <v>26</v>
      </c>
    </row>
    <row r="2" spans="1:17" x14ac:dyDescent="0.25">
      <c r="A2" s="24" t="s">
        <v>27</v>
      </c>
      <c r="B2" s="25" t="s">
        <v>30</v>
      </c>
      <c r="C2" s="26">
        <v>43981</v>
      </c>
      <c r="D2" s="35" t="s">
        <v>29</v>
      </c>
      <c r="E2" s="27">
        <v>192</v>
      </c>
      <c r="F2" s="27">
        <v>193</v>
      </c>
      <c r="G2" s="27">
        <v>191</v>
      </c>
      <c r="H2" s="27">
        <v>195</v>
      </c>
      <c r="I2" s="27"/>
      <c r="J2" s="27"/>
      <c r="K2" s="28">
        <v>4</v>
      </c>
      <c r="L2" s="28">
        <v>771</v>
      </c>
      <c r="M2" s="29">
        <v>192.75</v>
      </c>
      <c r="N2" s="30">
        <v>6</v>
      </c>
      <c r="O2" s="31">
        <v>198.75</v>
      </c>
    </row>
    <row r="3" spans="1:17" x14ac:dyDescent="0.25">
      <c r="A3" s="24" t="s">
        <v>27</v>
      </c>
      <c r="B3" s="25" t="s">
        <v>30</v>
      </c>
      <c r="C3" s="26">
        <v>43995</v>
      </c>
      <c r="D3" s="35" t="s">
        <v>29</v>
      </c>
      <c r="E3" s="27">
        <v>194</v>
      </c>
      <c r="F3" s="27">
        <v>192</v>
      </c>
      <c r="G3" s="27">
        <v>191</v>
      </c>
      <c r="H3" s="27">
        <v>198</v>
      </c>
      <c r="I3" s="27"/>
      <c r="J3" s="27"/>
      <c r="K3" s="28">
        <f>COUNT(E3:J3)</f>
        <v>4</v>
      </c>
      <c r="L3" s="28">
        <f>SUM(E3:J3)</f>
        <v>775</v>
      </c>
      <c r="M3" s="29">
        <f>IFERROR(L3/K3,0)</f>
        <v>193.75</v>
      </c>
      <c r="N3" s="30">
        <v>7</v>
      </c>
      <c r="O3" s="31">
        <f>SUM(M3+N3)</f>
        <v>200.75</v>
      </c>
    </row>
    <row r="6" spans="1:17" x14ac:dyDescent="0.25">
      <c r="K6" s="7">
        <f>SUM(K2:K5)</f>
        <v>8</v>
      </c>
      <c r="L6" s="7">
        <f>SUM(L2:L5)</f>
        <v>1546</v>
      </c>
      <c r="M6" s="22">
        <f>SUM(L6/K6)</f>
        <v>193.25</v>
      </c>
      <c r="N6" s="7">
        <f>SUM(N2:N5)</f>
        <v>13</v>
      </c>
      <c r="O6" s="22">
        <f>SUM(M6+N6)</f>
        <v>206.25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H2">
    <cfRule type="top10" dxfId="35" priority="9" rank="1"/>
  </conditionalFormatting>
  <conditionalFormatting sqref="E2">
    <cfRule type="top10" dxfId="34" priority="12" rank="1"/>
  </conditionalFormatting>
  <conditionalFormatting sqref="F2">
    <cfRule type="top10" dxfId="33" priority="11" rank="1"/>
  </conditionalFormatting>
  <conditionalFormatting sqref="G2">
    <cfRule type="top10" dxfId="32" priority="10" rank="1"/>
  </conditionalFormatting>
  <conditionalFormatting sqref="I2">
    <cfRule type="top10" dxfId="31" priority="7" rank="1"/>
  </conditionalFormatting>
  <conditionalFormatting sqref="J2">
    <cfRule type="top10" dxfId="30" priority="8" rank="1"/>
  </conditionalFormatting>
  <conditionalFormatting sqref="F3">
    <cfRule type="top10" dxfId="29" priority="1" rank="1"/>
  </conditionalFormatting>
  <conditionalFormatting sqref="G3">
    <cfRule type="top10" dxfId="28" priority="2" rank="1"/>
  </conditionalFormatting>
  <conditionalFormatting sqref="H3">
    <cfRule type="top10" dxfId="27" priority="3" rank="1"/>
  </conditionalFormatting>
  <conditionalFormatting sqref="I3">
    <cfRule type="top10" dxfId="26" priority="4" rank="1"/>
  </conditionalFormatting>
  <conditionalFormatting sqref="J3">
    <cfRule type="top10" dxfId="25" priority="5" rank="1"/>
  </conditionalFormatting>
  <conditionalFormatting sqref="E3">
    <cfRule type="top10" dxfId="24" priority="6" rank="1"/>
  </conditionalFormatting>
  <hyperlinks>
    <hyperlink ref="Q1" location="'Mississippi Adult Rankings 2020'!A1" display="Back to Ranking" xr:uid="{9E8DECAB-39A5-4F06-8BAE-4CD27F4C79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1FE0569-4C36-4D55-AF11-9C5629104BAD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955AB-B0C2-47C1-9ECC-3ADCD838C0C9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26</v>
      </c>
    </row>
    <row r="2" spans="1:17" x14ac:dyDescent="0.25">
      <c r="A2" s="24" t="s">
        <v>27</v>
      </c>
      <c r="B2" s="25" t="s">
        <v>38</v>
      </c>
      <c r="C2" s="26">
        <v>43995</v>
      </c>
      <c r="D2" s="35" t="s">
        <v>29</v>
      </c>
      <c r="E2" s="27">
        <v>190</v>
      </c>
      <c r="F2" s="27">
        <v>187</v>
      </c>
      <c r="G2" s="27">
        <v>184</v>
      </c>
      <c r="H2" s="27">
        <v>187</v>
      </c>
      <c r="I2" s="27"/>
      <c r="J2" s="27"/>
      <c r="K2" s="28">
        <f>COUNT(E2:J2)</f>
        <v>4</v>
      </c>
      <c r="L2" s="28">
        <f>SUM(E2:J2)</f>
        <v>748</v>
      </c>
      <c r="M2" s="29">
        <f>IFERROR(L2/K2,0)</f>
        <v>187</v>
      </c>
      <c r="N2" s="30">
        <v>2</v>
      </c>
      <c r="O2" s="31">
        <f>SUM(M2+N2)</f>
        <v>189</v>
      </c>
    </row>
    <row r="5" spans="1:17" x14ac:dyDescent="0.25">
      <c r="K5" s="7">
        <f>SUM(K2:K4)</f>
        <v>4</v>
      </c>
      <c r="L5" s="7">
        <f>SUM(L2:L4)</f>
        <v>748</v>
      </c>
      <c r="M5" s="13">
        <f>SUM(L5/K5)</f>
        <v>187</v>
      </c>
      <c r="N5" s="7">
        <f>SUM(N2:N4)</f>
        <v>2</v>
      </c>
      <c r="O5" s="13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5" priority="1" rank="1"/>
  </conditionalFormatting>
  <conditionalFormatting sqref="G2">
    <cfRule type="top10" dxfId="4" priority="2" rank="1"/>
  </conditionalFormatting>
  <conditionalFormatting sqref="H2">
    <cfRule type="top10" dxfId="3" priority="3" rank="1"/>
  </conditionalFormatting>
  <conditionalFormatting sqref="I2">
    <cfRule type="top10" dxfId="2" priority="4" rank="1"/>
  </conditionalFormatting>
  <conditionalFormatting sqref="J2">
    <cfRule type="top10" dxfId="1" priority="5" rank="1"/>
  </conditionalFormatting>
  <conditionalFormatting sqref="E2">
    <cfRule type="top10" dxfId="0" priority="6" rank="1"/>
  </conditionalFormatting>
  <hyperlinks>
    <hyperlink ref="Q1" location="'Mississippi Adult Rankings 2020'!A1" display="Back to Ranking" xr:uid="{8FC32003-7F4E-4552-8031-67B381E87A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A392A6-E5EC-402A-9386-0039DD968EBC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C6DF61C5-9854-4039-AB23-63CA5ACBA6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6"/>
  <sheetViews>
    <sheetView workbookViewId="0">
      <selection activeCell="C15" sqref="C15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26</v>
      </c>
    </row>
    <row r="2" spans="1:17" x14ac:dyDescent="0.25">
      <c r="A2" s="24" t="s">
        <v>27</v>
      </c>
      <c r="B2" s="25" t="s">
        <v>31</v>
      </c>
      <c r="C2" s="26">
        <v>43981</v>
      </c>
      <c r="D2" s="35" t="s">
        <v>29</v>
      </c>
      <c r="E2" s="27">
        <v>196</v>
      </c>
      <c r="F2" s="27">
        <v>192</v>
      </c>
      <c r="G2" s="27">
        <v>192</v>
      </c>
      <c r="H2" s="27">
        <v>189</v>
      </c>
      <c r="I2" s="27"/>
      <c r="J2" s="27"/>
      <c r="K2" s="28">
        <v>4</v>
      </c>
      <c r="L2" s="28">
        <v>769</v>
      </c>
      <c r="M2" s="29">
        <v>192.25</v>
      </c>
      <c r="N2" s="30">
        <v>4</v>
      </c>
      <c r="O2" s="31">
        <v>196.25</v>
      </c>
    </row>
    <row r="3" spans="1:17" x14ac:dyDescent="0.25">
      <c r="A3" s="24" t="s">
        <v>27</v>
      </c>
      <c r="B3" s="25" t="s">
        <v>31</v>
      </c>
      <c r="C3" s="26">
        <v>43995</v>
      </c>
      <c r="D3" s="35" t="s">
        <v>29</v>
      </c>
      <c r="E3" s="27">
        <v>194</v>
      </c>
      <c r="F3" s="27">
        <v>193</v>
      </c>
      <c r="G3" s="27">
        <v>191</v>
      </c>
      <c r="H3" s="27">
        <v>185</v>
      </c>
      <c r="I3" s="27"/>
      <c r="J3" s="27"/>
      <c r="K3" s="28">
        <f>COUNT(E3:J3)</f>
        <v>4</v>
      </c>
      <c r="L3" s="28">
        <f>SUM(E3:J3)</f>
        <v>763</v>
      </c>
      <c r="M3" s="29">
        <f>IFERROR(L3/K3,0)</f>
        <v>190.75</v>
      </c>
      <c r="N3" s="30">
        <v>2</v>
      </c>
      <c r="O3" s="31">
        <f>SUM(M3+N3)</f>
        <v>192.75</v>
      </c>
    </row>
    <row r="6" spans="1:17" x14ac:dyDescent="0.25">
      <c r="K6" s="7">
        <f>SUM(K2:K5)</f>
        <v>8</v>
      </c>
      <c r="L6" s="7">
        <f>SUM(L2:L5)</f>
        <v>1532</v>
      </c>
      <c r="M6" s="13">
        <f>SUM(L6/K6)</f>
        <v>191.5</v>
      </c>
      <c r="N6" s="7">
        <f>SUM(N2:N5)</f>
        <v>6</v>
      </c>
      <c r="O6" s="13">
        <f>SUM(M6+N6)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H2">
    <cfRule type="top10" dxfId="23" priority="9" rank="1"/>
  </conditionalFormatting>
  <conditionalFormatting sqref="E2">
    <cfRule type="top10" dxfId="22" priority="12" rank="1"/>
  </conditionalFormatting>
  <conditionalFormatting sqref="F2">
    <cfRule type="top10" dxfId="21" priority="11" rank="1"/>
  </conditionalFormatting>
  <conditionalFormatting sqref="G2">
    <cfRule type="top10" dxfId="20" priority="10" rank="1"/>
  </conditionalFormatting>
  <conditionalFormatting sqref="I2">
    <cfRule type="top10" dxfId="19" priority="7" rank="1"/>
  </conditionalFormatting>
  <conditionalFormatting sqref="J2">
    <cfRule type="top10" dxfId="18" priority="8" rank="1"/>
  </conditionalFormatting>
  <conditionalFormatting sqref="F3">
    <cfRule type="top10" dxfId="17" priority="1" rank="1"/>
  </conditionalFormatting>
  <conditionalFormatting sqref="G3">
    <cfRule type="top10" dxfId="16" priority="2" rank="1"/>
  </conditionalFormatting>
  <conditionalFormatting sqref="H3">
    <cfRule type="top10" dxfId="15" priority="3" rank="1"/>
  </conditionalFormatting>
  <conditionalFormatting sqref="I3">
    <cfRule type="top10" dxfId="14" priority="4" rank="1"/>
  </conditionalFormatting>
  <conditionalFormatting sqref="J3">
    <cfRule type="top10" dxfId="13" priority="5" rank="1"/>
  </conditionalFormatting>
  <conditionalFormatting sqref="E3">
    <cfRule type="top10" dxfId="12" priority="6" rank="1"/>
  </conditionalFormatting>
  <hyperlinks>
    <hyperlink ref="Q1" location="'Mississippi Adult Rankings 2020'!A1" display="Back to Ranking" xr:uid="{6783EE52-B672-4C2F-93F4-E7EC03FB3F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A84180B-63E6-4EBB-8C6D-AA9E2B25F504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Mississippi Adult Rankings 2020</vt:lpstr>
      <vt:lpstr>Bob Bass</vt:lpstr>
      <vt:lpstr>Charles Knight</vt:lpstr>
      <vt:lpstr>Doug Lingle</vt:lpstr>
      <vt:lpstr>John Laseter</vt:lpstr>
      <vt:lpstr>Larry Arnold</vt:lpstr>
      <vt:lpstr>Larry McGill</vt:lpstr>
      <vt:lpstr>Ronald McCollum</vt:lpstr>
      <vt:lpstr>Tommy Cole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2020-06-14T20:44:14Z</dcterms:modified>
</cp:coreProperties>
</file>