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Georgia 2021\"/>
    </mc:Choice>
  </mc:AlternateContent>
  <xr:revisionPtr revIDLastSave="0" documentId="13_ncr:1_{3E34DAB7-E24A-4AE9-AC3C-D0ED7085E17F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Georgia 2021 Ranking" sheetId="1" r:id="rId1"/>
    <sheet name="Charlie Fortson" sheetId="2" r:id="rId2"/>
    <sheet name="Seth Ferguson" sheetId="13" r:id="rId3"/>
    <sheet name="Will Fortson" sheetId="12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N6" i="13"/>
  <c r="G7" i="1" s="1"/>
  <c r="L6" i="13"/>
  <c r="K6" i="13"/>
  <c r="N13" i="12"/>
  <c r="G13" i="1" s="1"/>
  <c r="L13" i="12"/>
  <c r="E13" i="1" s="1"/>
  <c r="K13" i="12"/>
  <c r="D13" i="1" s="1"/>
  <c r="M6" i="13" l="1"/>
  <c r="M13" i="12"/>
  <c r="O6" i="13" l="1"/>
  <c r="H7" i="1" s="1"/>
  <c r="F7" i="1"/>
  <c r="O13" i="12"/>
  <c r="H13" i="1" s="1"/>
  <c r="F13" i="1"/>
  <c r="L13" i="2"/>
  <c r="N13" i="2"/>
  <c r="K13" i="2"/>
  <c r="M13" i="2" l="1"/>
  <c r="G6" i="1" l="1"/>
  <c r="E6" i="1"/>
  <c r="D6" i="1"/>
  <c r="F6" i="1" l="1"/>
  <c r="O13" i="2" l="1"/>
  <c r="H6" i="1" s="1"/>
</calcChain>
</file>

<file path=xl/sharedStrings.xml><?xml version="1.0" encoding="utf-8"?>
<sst xmlns="http://schemas.openxmlformats.org/spreadsheetml/2006/main" count="135" uniqueCount="37">
  <si>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</si>
  <si>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</si>
  <si>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</si>
  <si>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</si>
  <si>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</si>
  <si>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</si>
  <si>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</si>
  <si>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</si>
  <si>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</si>
  <si>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</si>
  <si>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</si>
  <si>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</si>
  <si>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</si>
  <si>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</si>
  <si>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</si>
  <si>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</si>
  <si>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</si>
  <si>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</si>
  <si>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</si>
  <si>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</si>
  <si>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Elberton, GA</t>
  </si>
  <si>
    <t>Elberton GA</t>
  </si>
  <si>
    <t>Charlie Fortson</t>
  </si>
  <si>
    <t>Will Fortson</t>
  </si>
  <si>
    <t>Return to Rankings</t>
  </si>
  <si>
    <t>*Charlie Fortson</t>
  </si>
  <si>
    <t>*Will Fortson</t>
  </si>
  <si>
    <t># Of Targets</t>
  </si>
  <si>
    <t>Unlimited</t>
  </si>
  <si>
    <t>Youth Unlimited</t>
  </si>
  <si>
    <t>Youth Outlaw Heavy</t>
  </si>
  <si>
    <t xml:space="preserve"> </t>
  </si>
  <si>
    <t>ABRA YOUTH OUTLAW HEAVY RANKING 2021</t>
  </si>
  <si>
    <t>ABRA YOUTH UNLIMITED RANKING 2021</t>
  </si>
  <si>
    <t>Elberton, GA #2</t>
  </si>
  <si>
    <t>Seth Ferguson</t>
  </si>
  <si>
    <t>*Seth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</si>
</sst>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ill="1"/>
  </cellXfs>
  <cellStyles count="2">
    <cellStyle name="Hyperlink" xfId="1" builtinId="8"/>
    <cellStyle name="Normal" xfId="0" builtinId="0"/>
  </cellStyles>
  <dxfs count="12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13"/>
  <sheetViews>
    <sheetView tabSelected="1" workbookViewId="0">
      <selection activeCell="C6" sqref="C6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8"/>
    <col min="7" max="7" width="9.140625" style="8"/>
    <col min="8" max="8" width="16.28515625" style="28" bestFit="1" customWidth="1"/>
  </cols>
  <sheetData>
    <row r="1" spans="1:8" x14ac:dyDescent="0.25">
      <c r="A1" s="10" t="s">
        <v>31</v>
      </c>
      <c r="B1" s="10"/>
      <c r="C1" s="10"/>
      <c r="D1" s="10"/>
      <c r="E1" s="10"/>
      <c r="F1" s="26"/>
      <c r="G1" s="10"/>
      <c r="H1" s="26"/>
    </row>
    <row r="2" spans="1:8" ht="28.5" x14ac:dyDescent="0.45">
      <c r="A2" s="10"/>
      <c r="B2" s="10"/>
      <c r="C2" s="13" t="s">
        <v>32</v>
      </c>
      <c r="D2" s="10"/>
      <c r="E2" s="10"/>
      <c r="F2" s="26"/>
      <c r="G2" s="10"/>
      <c r="H2" s="26"/>
    </row>
    <row r="3" spans="1:8" ht="18.75" x14ac:dyDescent="0.3">
      <c r="A3" s="10"/>
      <c r="B3" s="10"/>
      <c r="C3" s="10"/>
      <c r="D3" s="15" t="s">
        <v>21</v>
      </c>
      <c r="E3" s="10"/>
      <c r="F3" s="26"/>
      <c r="G3" s="10"/>
      <c r="H3" s="26"/>
    </row>
    <row r="4" spans="1:8" x14ac:dyDescent="0.25">
      <c r="A4" s="10"/>
      <c r="B4" s="10"/>
      <c r="C4" s="10"/>
      <c r="D4" s="10"/>
      <c r="E4" s="10"/>
      <c r="F4" s="26"/>
      <c r="G4" s="10"/>
      <c r="H4" s="26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27</v>
      </c>
      <c r="E5" s="11" t="s">
        <v>16</v>
      </c>
      <c r="F5" s="27" t="s">
        <v>17</v>
      </c>
      <c r="G5" s="11" t="s">
        <v>14</v>
      </c>
      <c r="H5" s="27" t="s">
        <v>18</v>
      </c>
    </row>
    <row r="6" spans="1:8" x14ac:dyDescent="0.25">
      <c r="A6" s="8">
        <v>1</v>
      </c>
      <c r="B6" s="8" t="s">
        <v>19</v>
      </c>
      <c r="C6" s="16" t="s">
        <v>22</v>
      </c>
      <c r="D6" s="9">
        <f>SUM('Charlie Fortson'!K13)</f>
        <v>35</v>
      </c>
      <c r="E6" s="9">
        <f>SUM('Charlie Fortson'!L13)</f>
        <v>6697.0010000000002</v>
      </c>
      <c r="F6" s="28">
        <f>SUM('Charlie Fortson'!M13)</f>
        <v>191.34288571428573</v>
      </c>
      <c r="G6" s="9">
        <f>SUM('Charlie Fortson'!N13)</f>
        <v>49</v>
      </c>
      <c r="H6" s="28">
        <f>SUM('Charlie Fortson'!O13)</f>
        <v>240.34288571428573</v>
      </c>
    </row>
    <row r="7" spans="1:8" x14ac:dyDescent="0.25">
      <c r="A7" s="8">
        <v>2</v>
      </c>
      <c r="B7" s="8" t="s">
        <v>19</v>
      </c>
      <c r="C7" s="16" t="s">
        <v>35</v>
      </c>
      <c r="D7" s="9">
        <f>SUM('Seth Ferguson'!K6)</f>
        <v>8</v>
      </c>
      <c r="E7" s="9">
        <f>SUM('Seth Ferguson'!L6)</f>
        <v>1572</v>
      </c>
      <c r="F7" s="28">
        <f>SUM('Seth Ferguson'!M6)</f>
        <v>196.5</v>
      </c>
      <c r="G7" s="9">
        <f>SUM('Seth Ferguson'!N6)</f>
        <v>20</v>
      </c>
      <c r="H7" s="28">
        <f>SUM('Seth Ferguson'!O6)</f>
        <v>216.5</v>
      </c>
    </row>
    <row r="8" spans="1:8" x14ac:dyDescent="0.25">
      <c r="C8" s="14"/>
      <c r="D8" s="9"/>
      <c r="E8" s="9"/>
      <c r="G8" s="9"/>
    </row>
    <row r="9" spans="1:8" ht="28.5" x14ac:dyDescent="0.45">
      <c r="A9" s="10"/>
      <c r="B9" s="10"/>
      <c r="C9" s="13" t="s">
        <v>33</v>
      </c>
      <c r="D9" s="10"/>
      <c r="E9" s="10"/>
      <c r="F9" s="26"/>
      <c r="G9" s="10"/>
      <c r="H9" s="26"/>
    </row>
    <row r="10" spans="1:8" ht="18.75" x14ac:dyDescent="0.3">
      <c r="A10" s="10"/>
      <c r="B10" s="10"/>
      <c r="C10" s="10"/>
      <c r="D10" s="15" t="s">
        <v>21</v>
      </c>
      <c r="E10" s="10"/>
      <c r="F10" s="26"/>
      <c r="G10" s="10"/>
      <c r="H10" s="26"/>
    </row>
    <row r="11" spans="1:8" x14ac:dyDescent="0.25">
      <c r="A11" s="10"/>
      <c r="B11" s="10"/>
      <c r="C11" s="10"/>
      <c r="D11" s="10"/>
      <c r="E11" s="10"/>
      <c r="F11" s="26"/>
      <c r="G11" s="10"/>
      <c r="H11" s="26"/>
    </row>
    <row r="12" spans="1:8" ht="18.75" x14ac:dyDescent="0.4">
      <c r="A12" s="11" t="s">
        <v>0</v>
      </c>
      <c r="B12" s="11" t="s">
        <v>1</v>
      </c>
      <c r="C12" s="11" t="s">
        <v>2</v>
      </c>
      <c r="D12" s="11" t="s">
        <v>27</v>
      </c>
      <c r="E12" s="11" t="s">
        <v>16</v>
      </c>
      <c r="F12" s="27" t="s">
        <v>17</v>
      </c>
      <c r="G12" s="11" t="s">
        <v>14</v>
      </c>
      <c r="H12" s="27" t="s">
        <v>18</v>
      </c>
    </row>
    <row r="13" spans="1:8" x14ac:dyDescent="0.25">
      <c r="A13" s="8">
        <v>1</v>
      </c>
      <c r="B13" s="8" t="s">
        <v>28</v>
      </c>
      <c r="C13" s="29" t="s">
        <v>23</v>
      </c>
      <c r="D13" s="9">
        <f>SUM('Will Fortson'!K13)</f>
        <v>35</v>
      </c>
      <c r="E13" s="9">
        <f>SUM('Will Fortson'!L13)</f>
        <v>6689</v>
      </c>
      <c r="F13" s="28">
        <f>SUM('Will Fortson'!M13)</f>
        <v>191.11428571428573</v>
      </c>
      <c r="G13" s="9">
        <f>SUM('Will Fortson'!N13)</f>
        <v>45</v>
      </c>
      <c r="H13" s="28">
        <f>SUM('Will Fortson'!O13)</f>
        <v>236.11428571428573</v>
      </c>
    </row>
  </sheetData>
  <sortState xmlns:xlrd2="http://schemas.microsoft.com/office/spreadsheetml/2017/richdata2" ref="C13:H13">
    <sortCondition descending="1" ref="H13"/>
  </sortState>
  <hyperlinks>
    <hyperlink ref="C6" location="'Charlie Fortson'!A1" display="Charlie Fortson" xr:uid="{F7A9BB9E-7E0E-44C1-A9BF-A6E4B63F8A6A}"/>
    <hyperlink ref="C13" location="'Will Fortson'!A1" display="Will Fortson" xr:uid="{242EDD16-C981-4354-95B4-89E81DCC3D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3"/>
  <sheetViews>
    <sheetView workbookViewId="0">
      <selection activeCell="A10" sqref="A10:O10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ht="26.25" x14ac:dyDescent="0.25">
      <c r="A2" s="17" t="s">
        <v>30</v>
      </c>
      <c r="B2" s="18" t="s">
        <v>25</v>
      </c>
      <c r="C2" s="19">
        <v>44212</v>
      </c>
      <c r="D2" s="20" t="s">
        <v>34</v>
      </c>
      <c r="E2" s="21">
        <v>181</v>
      </c>
      <c r="F2" s="21">
        <v>188</v>
      </c>
      <c r="G2" s="21">
        <v>177</v>
      </c>
      <c r="H2" s="21">
        <v>179</v>
      </c>
      <c r="I2" s="21"/>
      <c r="J2" s="21"/>
      <c r="K2" s="22">
        <v>4</v>
      </c>
      <c r="L2" s="22">
        <v>725</v>
      </c>
      <c r="M2" s="23">
        <v>181.25</v>
      </c>
      <c r="N2" s="24">
        <v>5</v>
      </c>
      <c r="O2" s="25">
        <v>186.25</v>
      </c>
    </row>
    <row r="3" spans="1:17" ht="26.25" x14ac:dyDescent="0.25">
      <c r="A3" s="17" t="s">
        <v>30</v>
      </c>
      <c r="B3" s="18" t="s">
        <v>25</v>
      </c>
      <c r="C3" s="19">
        <v>44213</v>
      </c>
      <c r="D3" s="20" t="s">
        <v>20</v>
      </c>
      <c r="E3" s="21">
        <v>188</v>
      </c>
      <c r="F3" s="21">
        <v>190</v>
      </c>
      <c r="G3" s="21">
        <v>187</v>
      </c>
      <c r="H3" s="21">
        <v>187</v>
      </c>
      <c r="I3" s="21"/>
      <c r="J3" s="21"/>
      <c r="K3" s="22">
        <v>4</v>
      </c>
      <c r="L3" s="22">
        <v>752</v>
      </c>
      <c r="M3" s="23">
        <v>188</v>
      </c>
      <c r="N3" s="24">
        <v>5</v>
      </c>
      <c r="O3" s="25">
        <v>193</v>
      </c>
    </row>
    <row r="4" spans="1:17" ht="26.25" x14ac:dyDescent="0.25">
      <c r="A4" s="17" t="s">
        <v>30</v>
      </c>
      <c r="B4" s="18" t="s">
        <v>25</v>
      </c>
      <c r="C4" s="19">
        <v>44247</v>
      </c>
      <c r="D4" s="20" t="s">
        <v>34</v>
      </c>
      <c r="E4" s="21">
        <v>191</v>
      </c>
      <c r="F4" s="21">
        <v>195</v>
      </c>
      <c r="G4" s="21">
        <v>191</v>
      </c>
      <c r="H4" s="21">
        <v>189</v>
      </c>
      <c r="I4" s="21"/>
      <c r="J4" s="21"/>
      <c r="K4" s="22">
        <v>4</v>
      </c>
      <c r="L4" s="22">
        <v>766</v>
      </c>
      <c r="M4" s="23">
        <v>191.5</v>
      </c>
      <c r="N4" s="24">
        <v>5</v>
      </c>
      <c r="O4" s="25">
        <v>196.5</v>
      </c>
    </row>
    <row r="5" spans="1:17" ht="26.25" x14ac:dyDescent="0.25">
      <c r="A5" s="17" t="s">
        <v>30</v>
      </c>
      <c r="B5" s="18" t="s">
        <v>25</v>
      </c>
      <c r="C5" s="19">
        <v>44248</v>
      </c>
      <c r="D5" s="20" t="s">
        <v>20</v>
      </c>
      <c r="E5" s="21">
        <v>193</v>
      </c>
      <c r="F5" s="21">
        <v>190</v>
      </c>
      <c r="G5" s="21">
        <v>190</v>
      </c>
      <c r="H5" s="21">
        <v>196</v>
      </c>
      <c r="I5" s="21"/>
      <c r="J5" s="21"/>
      <c r="K5" s="22">
        <v>4</v>
      </c>
      <c r="L5" s="22">
        <v>769</v>
      </c>
      <c r="M5" s="23">
        <v>192.25</v>
      </c>
      <c r="N5" s="24">
        <v>5</v>
      </c>
      <c r="O5" s="25">
        <v>197.25</v>
      </c>
    </row>
    <row r="6" spans="1:17" ht="26.25" x14ac:dyDescent="0.25">
      <c r="A6" s="17" t="s">
        <v>30</v>
      </c>
      <c r="B6" s="18" t="s">
        <v>25</v>
      </c>
      <c r="C6" s="19">
        <v>44275</v>
      </c>
      <c r="D6" s="20" t="s">
        <v>34</v>
      </c>
      <c r="E6" s="21">
        <v>193</v>
      </c>
      <c r="F6" s="21">
        <v>193</v>
      </c>
      <c r="G6" s="21">
        <v>194</v>
      </c>
      <c r="H6" s="21">
        <v>197</v>
      </c>
      <c r="I6" s="21"/>
      <c r="J6" s="21"/>
      <c r="K6" s="22">
        <v>4</v>
      </c>
      <c r="L6" s="22">
        <v>777</v>
      </c>
      <c r="M6" s="23">
        <v>194.25</v>
      </c>
      <c r="N6" s="24">
        <v>5</v>
      </c>
      <c r="O6" s="25">
        <v>199.25</v>
      </c>
    </row>
    <row r="7" spans="1:17" ht="26.25" x14ac:dyDescent="0.25">
      <c r="A7" s="17" t="s">
        <v>30</v>
      </c>
      <c r="B7" s="18" t="s">
        <v>25</v>
      </c>
      <c r="C7" s="19">
        <v>44276</v>
      </c>
      <c r="D7" s="20" t="s">
        <v>20</v>
      </c>
      <c r="E7" s="21">
        <v>195.001</v>
      </c>
      <c r="F7" s="21">
        <v>188</v>
      </c>
      <c r="G7" s="21">
        <v>195</v>
      </c>
      <c r="H7" s="21">
        <v>194</v>
      </c>
      <c r="I7" s="21"/>
      <c r="J7" s="21"/>
      <c r="K7" s="22">
        <v>4</v>
      </c>
      <c r="L7" s="22">
        <v>772.00099999999998</v>
      </c>
      <c r="M7" s="23">
        <v>193.00024999999999</v>
      </c>
      <c r="N7" s="24">
        <v>6</v>
      </c>
      <c r="O7" s="25">
        <v>199.00024999999999</v>
      </c>
    </row>
    <row r="8" spans="1:17" ht="26.25" x14ac:dyDescent="0.25">
      <c r="A8" s="17" t="s">
        <v>30</v>
      </c>
      <c r="B8" s="18" t="s">
        <v>25</v>
      </c>
      <c r="C8" s="19">
        <v>44303</v>
      </c>
      <c r="D8" s="20" t="s">
        <v>34</v>
      </c>
      <c r="E8" s="21">
        <v>197</v>
      </c>
      <c r="F8" s="21">
        <v>196</v>
      </c>
      <c r="G8" s="21">
        <v>200</v>
      </c>
      <c r="H8" s="21">
        <v>195</v>
      </c>
      <c r="I8" s="21"/>
      <c r="J8" s="21"/>
      <c r="K8" s="22">
        <v>4</v>
      </c>
      <c r="L8" s="22">
        <v>788</v>
      </c>
      <c r="M8" s="23">
        <v>197</v>
      </c>
      <c r="N8" s="24">
        <v>8</v>
      </c>
      <c r="O8" s="25">
        <v>205</v>
      </c>
    </row>
    <row r="9" spans="1:17" ht="26.25" x14ac:dyDescent="0.25">
      <c r="A9" s="17" t="s">
        <v>30</v>
      </c>
      <c r="B9" s="18" t="s">
        <v>25</v>
      </c>
      <c r="C9" s="19">
        <v>44304</v>
      </c>
      <c r="D9" s="20" t="s">
        <v>20</v>
      </c>
      <c r="E9" s="21">
        <v>190</v>
      </c>
      <c r="F9" s="21">
        <v>197</v>
      </c>
      <c r="G9" s="21">
        <v>187</v>
      </c>
      <c r="H9" s="21">
        <v>192</v>
      </c>
      <c r="I9" s="21"/>
      <c r="J9" s="21"/>
      <c r="K9" s="22">
        <v>4</v>
      </c>
      <c r="L9" s="22">
        <v>766</v>
      </c>
      <c r="M9" s="23">
        <v>191.5</v>
      </c>
      <c r="N9" s="24">
        <v>5</v>
      </c>
      <c r="O9" s="25">
        <v>196.5</v>
      </c>
    </row>
    <row r="10" spans="1:17" ht="26.25" x14ac:dyDescent="0.25">
      <c r="A10" s="17" t="s">
        <v>30</v>
      </c>
      <c r="B10" s="18" t="s">
        <v>25</v>
      </c>
      <c r="C10" s="19">
        <v>44313</v>
      </c>
      <c r="D10" s="20" t="s">
        <v>20</v>
      </c>
      <c r="E10" s="21">
        <v>196</v>
      </c>
      <c r="F10" s="21">
        <v>195</v>
      </c>
      <c r="G10" s="21">
        <v>191</v>
      </c>
      <c r="H10" s="21"/>
      <c r="I10" s="21"/>
      <c r="J10" s="21"/>
      <c r="K10" s="22">
        <v>3</v>
      </c>
      <c r="L10" s="22">
        <v>582</v>
      </c>
      <c r="M10" s="23">
        <v>194</v>
      </c>
      <c r="N10" s="24">
        <v>5</v>
      </c>
      <c r="O10" s="25">
        <v>199</v>
      </c>
    </row>
    <row r="13" spans="1:17" x14ac:dyDescent="0.25">
      <c r="K13" s="7">
        <f>SUM(K2:K12)</f>
        <v>35</v>
      </c>
      <c r="L13" s="7">
        <f>SUM(L2:L12)</f>
        <v>6697.0010000000002</v>
      </c>
      <c r="M13" s="12">
        <f>SUM(L13/K13)</f>
        <v>191.34288571428573</v>
      </c>
      <c r="N13" s="7">
        <f>SUM(N2:N12)</f>
        <v>49</v>
      </c>
      <c r="O13" s="12">
        <f>SUM(M13+N13)</f>
        <v>240.34288571428573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8"/>
    <protectedRange algorithmName="SHA-512" hashValue="ON39YdpmFHfN9f47KpiRvqrKx0V9+erV1CNkpWzYhW/Qyc6aT8rEyCrvauWSYGZK2ia3o7vd3akF07acHAFpOA==" saltValue="yVW9XmDwTqEnmpSGai0KYg==" spinCount="100000" sqref="D2" name="Range1_1_1_2_1_1_1_8"/>
    <protectedRange algorithmName="SHA-512" hashValue="ON39YdpmFHfN9f47KpiRvqrKx0V9+erV1CNkpWzYhW/Qyc6aT8rEyCrvauWSYGZK2ia3o7vd3akF07acHAFpOA==" saltValue="yVW9XmDwTqEnmpSGai0KYg==" spinCount="100000" sqref="E2:J2" name="Range1_4_2_1_1_8"/>
    <protectedRange algorithmName="SHA-512" hashValue="ON39YdpmFHfN9f47KpiRvqrKx0V9+erV1CNkpWzYhW/Qyc6aT8rEyCrvauWSYGZK2ia3o7vd3akF07acHAFpOA==" saltValue="yVW9XmDwTqEnmpSGai0KYg==" spinCount="100000" sqref="B3:C3" name="Range1_1_2_2_1_1_1_1"/>
    <protectedRange algorithmName="SHA-512" hashValue="ON39YdpmFHfN9f47KpiRvqrKx0V9+erV1CNkpWzYhW/Qyc6aT8rEyCrvauWSYGZK2ia3o7vd3akF07acHAFpOA==" saltValue="yVW9XmDwTqEnmpSGai0KYg==" spinCount="100000" sqref="D3" name="Range1_1_1_2_1_1_1_1_1"/>
    <protectedRange algorithmName="SHA-512" hashValue="ON39YdpmFHfN9f47KpiRvqrKx0V9+erV1CNkpWzYhW/Qyc6aT8rEyCrvauWSYGZK2ia3o7vd3akF07acHAFpOA==" saltValue="yVW9XmDwTqEnmpSGai0KYg==" spinCount="100000" sqref="E3:J3" name="Range1_4_2_1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" name="Range1_1_2_2_1_1_2_1"/>
    <protectedRange algorithmName="SHA-512" hashValue="ON39YdpmFHfN9f47KpiRvqrKx0V9+erV1CNkpWzYhW/Qyc6aT8rEyCrvauWSYGZK2ia3o7vd3akF07acHAFpOA==" saltValue="yVW9XmDwTqEnmpSGai0KYg==" spinCount="100000" sqref="D5" name="Range1_1_1_2_1_1_1_2_1"/>
    <protectedRange algorithmName="SHA-512" hashValue="ON39YdpmFHfN9f47KpiRvqrKx0V9+erV1CNkpWzYhW/Qyc6aT8rEyCrvauWSYGZK2ia3o7vd3akF07acHAFpOA==" saltValue="yVW9XmDwTqEnmpSGai0KYg==" spinCount="100000" sqref="E5:J5" name="Range1_4_2_1_1_2_1"/>
    <protectedRange algorithmName="SHA-512" hashValue="ON39YdpmFHfN9f47KpiRvqrKx0V9+erV1CNkpWzYhW/Qyc6aT8rEyCrvauWSYGZK2ia3o7vd3akF07acHAFpOA==" saltValue="yVW9XmDwTqEnmpSGai0KYg==" spinCount="100000" sqref="B6:C6" name="Range1_1_2_2_1_1_3"/>
    <protectedRange algorithmName="SHA-512" hashValue="ON39YdpmFHfN9f47KpiRvqrKx0V9+erV1CNkpWzYhW/Qyc6aT8rEyCrvauWSYGZK2ia3o7vd3akF07acHAFpOA==" saltValue="yVW9XmDwTqEnmpSGai0KYg==" spinCount="100000" sqref="D6" name="Range1_1_1_2_1_1_1"/>
    <protectedRange algorithmName="SHA-512" hashValue="ON39YdpmFHfN9f47KpiRvqrKx0V9+erV1CNkpWzYhW/Qyc6aT8rEyCrvauWSYGZK2ia3o7vd3akF07acHAFpOA==" saltValue="yVW9XmDwTqEnmpSGai0KYg==" spinCount="100000" sqref="E6:J6" name="Range1_4_2_1_1_1"/>
    <protectedRange algorithmName="SHA-512" hashValue="ON39YdpmFHfN9f47KpiRvqrKx0V9+erV1CNkpWzYhW/Qyc6aT8rEyCrvauWSYGZK2ia3o7vd3akF07acHAFpOA==" saltValue="yVW9XmDwTqEnmpSGai0KYg==" spinCount="100000" sqref="B7:C7" name="Range1_1_2_2_1_1_4"/>
    <protectedRange algorithmName="SHA-512" hashValue="ON39YdpmFHfN9f47KpiRvqrKx0V9+erV1CNkpWzYhW/Qyc6aT8rEyCrvauWSYGZK2ia3o7vd3akF07acHAFpOA==" saltValue="yVW9XmDwTqEnmpSGai0KYg==" spinCount="100000" sqref="D7" name="Range1_1_1_2_1_1_1_1"/>
    <protectedRange algorithmName="SHA-512" hashValue="ON39YdpmFHfN9f47KpiRvqrKx0V9+erV1CNkpWzYhW/Qyc6aT8rEyCrvauWSYGZK2ia3o7vd3akF07acHAFpOA==" saltValue="yVW9XmDwTqEnmpSGai0KYg==" spinCount="100000" sqref="E7:J7" name="Range1_4_2_1_1_3"/>
    <protectedRange algorithmName="SHA-512" hashValue="ON39YdpmFHfN9f47KpiRvqrKx0V9+erV1CNkpWzYhW/Qyc6aT8rEyCrvauWSYGZK2ia3o7vd3akF07acHAFpOA==" saltValue="yVW9XmDwTqEnmpSGai0KYg==" spinCount="100000" sqref="B8:C8" name="Range1_1_2_2_1_1_6"/>
    <protectedRange algorithmName="SHA-512" hashValue="ON39YdpmFHfN9f47KpiRvqrKx0V9+erV1CNkpWzYhW/Qyc6aT8rEyCrvauWSYGZK2ia3o7vd3akF07acHAFpOA==" saltValue="yVW9XmDwTqEnmpSGai0KYg==" spinCount="100000" sqref="D8" name="Range1_1_1_2_1_1_1_4"/>
    <protectedRange algorithmName="SHA-512" hashValue="ON39YdpmFHfN9f47KpiRvqrKx0V9+erV1CNkpWzYhW/Qyc6aT8rEyCrvauWSYGZK2ia3o7vd3akF07acHAFpOA==" saltValue="yVW9XmDwTqEnmpSGai0KYg==" spinCount="100000" sqref="E8:J8" name="Range1_4_2_1_1_5"/>
    <protectedRange algorithmName="SHA-512" hashValue="ON39YdpmFHfN9f47KpiRvqrKx0V9+erV1CNkpWzYhW/Qyc6aT8rEyCrvauWSYGZK2ia3o7vd3akF07acHAFpOA==" saltValue="yVW9XmDwTqEnmpSGai0KYg==" spinCount="100000" sqref="B9:C9" name="Range1_1_2_2_1_1_7"/>
    <protectedRange algorithmName="SHA-512" hashValue="ON39YdpmFHfN9f47KpiRvqrKx0V9+erV1CNkpWzYhW/Qyc6aT8rEyCrvauWSYGZK2ia3o7vd3akF07acHAFpOA==" saltValue="yVW9XmDwTqEnmpSGai0KYg==" spinCount="100000" sqref="D9" name="Range1_1_1_2_1_1_1_5"/>
    <protectedRange algorithmName="SHA-512" hashValue="ON39YdpmFHfN9f47KpiRvqrKx0V9+erV1CNkpWzYhW/Qyc6aT8rEyCrvauWSYGZK2ia3o7vd3akF07acHAFpOA==" saltValue="yVW9XmDwTqEnmpSGai0KYg==" spinCount="100000" sqref="E9:J9" name="Range1_4_2_1_1_6"/>
    <protectedRange algorithmName="SHA-512" hashValue="ON39YdpmFHfN9f47KpiRvqrKx0V9+erV1CNkpWzYhW/Qyc6aT8rEyCrvauWSYGZK2ia3o7vd3akF07acHAFpOA==" saltValue="yVW9XmDwTqEnmpSGai0KYg==" spinCount="100000" sqref="B10:C10" name="Range1_1_2_2_1_1_5"/>
    <protectedRange algorithmName="SHA-512" hashValue="ON39YdpmFHfN9f47KpiRvqrKx0V9+erV1CNkpWzYhW/Qyc6aT8rEyCrvauWSYGZK2ia3o7vd3akF07acHAFpOA==" saltValue="yVW9XmDwTqEnmpSGai0KYg==" spinCount="100000" sqref="D10" name="Range1_1_1_2_1_1_1_3"/>
    <protectedRange algorithmName="SHA-512" hashValue="ON39YdpmFHfN9f47KpiRvqrKx0V9+erV1CNkpWzYhW/Qyc6aT8rEyCrvauWSYGZK2ia3o7vd3akF07acHAFpOA==" saltValue="yVW9XmDwTqEnmpSGai0KYg==" spinCount="100000" sqref="E10:J10" name="Range1_4_2_1_1_4"/>
  </protectedRanges>
  <conditionalFormatting sqref="E2">
    <cfRule type="top10" dxfId="119" priority="54" rank="1"/>
  </conditionalFormatting>
  <conditionalFormatting sqref="F2">
    <cfRule type="top10" dxfId="118" priority="53" rank="1"/>
  </conditionalFormatting>
  <conditionalFormatting sqref="G2">
    <cfRule type="top10" dxfId="117" priority="52" rank="1"/>
  </conditionalFormatting>
  <conditionalFormatting sqref="H2">
    <cfRule type="top10" dxfId="116" priority="51" rank="1"/>
  </conditionalFormatting>
  <conditionalFormatting sqref="I2">
    <cfRule type="top10" dxfId="115" priority="50" rank="1"/>
  </conditionalFormatting>
  <conditionalFormatting sqref="J2">
    <cfRule type="top10" dxfId="114" priority="49" rank="1"/>
  </conditionalFormatting>
  <conditionalFormatting sqref="E3">
    <cfRule type="top10" dxfId="113" priority="48" rank="1"/>
  </conditionalFormatting>
  <conditionalFormatting sqref="F3">
    <cfRule type="top10" dxfId="112" priority="47" rank="1"/>
  </conditionalFormatting>
  <conditionalFormatting sqref="G3">
    <cfRule type="top10" dxfId="111" priority="46" rank="1"/>
  </conditionalFormatting>
  <conditionalFormatting sqref="H3">
    <cfRule type="top10" dxfId="110" priority="45" rank="1"/>
  </conditionalFormatting>
  <conditionalFormatting sqref="I3">
    <cfRule type="top10" dxfId="109" priority="44" rank="1"/>
  </conditionalFormatting>
  <conditionalFormatting sqref="J3">
    <cfRule type="top10" dxfId="108" priority="43" rank="1"/>
  </conditionalFormatting>
  <conditionalFormatting sqref="E4">
    <cfRule type="top10" dxfId="107" priority="37" rank="1"/>
  </conditionalFormatting>
  <conditionalFormatting sqref="F4">
    <cfRule type="top10" dxfId="106" priority="38" rank="1"/>
  </conditionalFormatting>
  <conditionalFormatting sqref="G4">
    <cfRule type="top10" dxfId="105" priority="39" rank="1"/>
  </conditionalFormatting>
  <conditionalFormatting sqref="H4">
    <cfRule type="top10" dxfId="104" priority="40" rank="1"/>
  </conditionalFormatting>
  <conditionalFormatting sqref="I4">
    <cfRule type="top10" dxfId="103" priority="41" rank="1"/>
  </conditionalFormatting>
  <conditionalFormatting sqref="J4">
    <cfRule type="top10" dxfId="102" priority="42" rank="1"/>
  </conditionalFormatting>
  <conditionalFormatting sqref="E5">
    <cfRule type="top10" dxfId="101" priority="36" rank="1"/>
  </conditionalFormatting>
  <conditionalFormatting sqref="F5">
    <cfRule type="top10" dxfId="100" priority="35" rank="1"/>
  </conditionalFormatting>
  <conditionalFormatting sqref="G5">
    <cfRule type="top10" dxfId="99" priority="34" rank="1"/>
  </conditionalFormatting>
  <conditionalFormatting sqref="H5">
    <cfRule type="top10" dxfId="98" priority="33" rank="1"/>
  </conditionalFormatting>
  <conditionalFormatting sqref="I5">
    <cfRule type="top10" dxfId="97" priority="32" rank="1"/>
  </conditionalFormatting>
  <conditionalFormatting sqref="J5">
    <cfRule type="top10" dxfId="96" priority="31" rank="1"/>
  </conditionalFormatting>
  <conditionalFormatting sqref="E6">
    <cfRule type="top10" dxfId="95" priority="30" rank="1"/>
  </conditionalFormatting>
  <conditionalFormatting sqref="F6">
    <cfRule type="top10" dxfId="94" priority="29" rank="1"/>
  </conditionalFormatting>
  <conditionalFormatting sqref="G6">
    <cfRule type="top10" dxfId="93" priority="28" rank="1"/>
  </conditionalFormatting>
  <conditionalFormatting sqref="H6">
    <cfRule type="top10" dxfId="92" priority="27" rank="1"/>
  </conditionalFormatting>
  <conditionalFormatting sqref="I6">
    <cfRule type="top10" dxfId="91" priority="26" rank="1"/>
  </conditionalFormatting>
  <conditionalFormatting sqref="J6">
    <cfRule type="top10" dxfId="90" priority="25" rank="1"/>
  </conditionalFormatting>
  <conditionalFormatting sqref="E7">
    <cfRule type="top10" dxfId="89" priority="24" rank="1"/>
  </conditionalFormatting>
  <conditionalFormatting sqref="F7">
    <cfRule type="top10" dxfId="88" priority="23" rank="1"/>
  </conditionalFormatting>
  <conditionalFormatting sqref="G7">
    <cfRule type="top10" dxfId="87" priority="22" rank="1"/>
  </conditionalFormatting>
  <conditionalFormatting sqref="H7">
    <cfRule type="top10" dxfId="86" priority="21" rank="1"/>
  </conditionalFormatting>
  <conditionalFormatting sqref="I7">
    <cfRule type="top10" dxfId="85" priority="20" rank="1"/>
  </conditionalFormatting>
  <conditionalFormatting sqref="J7">
    <cfRule type="top10" dxfId="84" priority="19" rank="1"/>
  </conditionalFormatting>
  <conditionalFormatting sqref="E8">
    <cfRule type="top10" dxfId="83" priority="18" rank="1"/>
  </conditionalFormatting>
  <conditionalFormatting sqref="F8">
    <cfRule type="top10" dxfId="82" priority="17" rank="1"/>
  </conditionalFormatting>
  <conditionalFormatting sqref="G8">
    <cfRule type="top10" dxfId="81" priority="16" rank="1"/>
  </conditionalFormatting>
  <conditionalFormatting sqref="H8">
    <cfRule type="top10" dxfId="80" priority="15" rank="1"/>
  </conditionalFormatting>
  <conditionalFormatting sqref="I8">
    <cfRule type="top10" dxfId="79" priority="14" rank="1"/>
  </conditionalFormatting>
  <conditionalFormatting sqref="J8">
    <cfRule type="top10" dxfId="78" priority="13" rank="1"/>
  </conditionalFormatting>
  <conditionalFormatting sqref="E9">
    <cfRule type="top10" dxfId="77" priority="12" rank="1"/>
  </conditionalFormatting>
  <conditionalFormatting sqref="F9">
    <cfRule type="top10" dxfId="76" priority="11" rank="1"/>
  </conditionalFormatting>
  <conditionalFormatting sqref="G9">
    <cfRule type="top10" dxfId="75" priority="10" rank="1"/>
  </conditionalFormatting>
  <conditionalFormatting sqref="H9">
    <cfRule type="top10" dxfId="74" priority="9" rank="1"/>
  </conditionalFormatting>
  <conditionalFormatting sqref="I9">
    <cfRule type="top10" dxfId="73" priority="8" rank="1"/>
  </conditionalFormatting>
  <conditionalFormatting sqref="J9">
    <cfRule type="top10" dxfId="72" priority="7" rank="1"/>
  </conditionalFormatting>
  <conditionalFormatting sqref="E10">
    <cfRule type="top10" dxfId="71" priority="6" rank="1"/>
  </conditionalFormatting>
  <conditionalFormatting sqref="F10">
    <cfRule type="top10" dxfId="70" priority="5" rank="1"/>
  </conditionalFormatting>
  <conditionalFormatting sqref="G10">
    <cfRule type="top10" dxfId="69" priority="4" rank="1"/>
  </conditionalFormatting>
  <conditionalFormatting sqref="H10">
    <cfRule type="top10" dxfId="68" priority="3" rank="1"/>
  </conditionalFormatting>
  <conditionalFormatting sqref="I10">
    <cfRule type="top10" dxfId="67" priority="2" rank="1"/>
  </conditionalFormatting>
  <conditionalFormatting sqref="J10">
    <cfRule type="top10" dxfId="66" priority="1" rank="1"/>
  </conditionalFormatting>
  <hyperlinks>
    <hyperlink ref="Q1" location="'Georgia 2021 Ranking'!A1" display="Return to Rankings" xr:uid="{3CF36551-C7A4-4F3B-A6E3-824F19ED76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B3C4-A999-4274-A732-0AA9180CD04C}">
  <dimension ref="A1:Q6"/>
  <sheetViews>
    <sheetView workbookViewId="0">
      <selection activeCell="A3" sqref="A3:O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ht="26.25" x14ac:dyDescent="0.25">
      <c r="A2" s="17" t="s">
        <v>30</v>
      </c>
      <c r="B2" s="18" t="s">
        <v>36</v>
      </c>
      <c r="C2" s="19">
        <v>44276</v>
      </c>
      <c r="D2" s="20" t="s">
        <v>20</v>
      </c>
      <c r="E2" s="21">
        <v>195</v>
      </c>
      <c r="F2" s="21">
        <v>194</v>
      </c>
      <c r="G2" s="21">
        <v>197</v>
      </c>
      <c r="H2" s="21">
        <v>195</v>
      </c>
      <c r="I2" s="21"/>
      <c r="J2" s="21"/>
      <c r="K2" s="22">
        <v>4</v>
      </c>
      <c r="L2" s="22">
        <v>781</v>
      </c>
      <c r="M2" s="23">
        <v>195.25</v>
      </c>
      <c r="N2" s="24">
        <v>11</v>
      </c>
      <c r="O2" s="25">
        <v>206.25</v>
      </c>
    </row>
    <row r="3" spans="1:17" ht="26.25" x14ac:dyDescent="0.25">
      <c r="A3" s="17" t="s">
        <v>30</v>
      </c>
      <c r="B3" s="18" t="s">
        <v>36</v>
      </c>
      <c r="C3" s="19">
        <v>44303</v>
      </c>
      <c r="D3" s="20" t="s">
        <v>34</v>
      </c>
      <c r="E3" s="21">
        <v>196</v>
      </c>
      <c r="F3" s="21">
        <v>199</v>
      </c>
      <c r="G3" s="21">
        <v>198</v>
      </c>
      <c r="H3" s="21">
        <v>198</v>
      </c>
      <c r="I3" s="21"/>
      <c r="J3" s="21"/>
      <c r="K3" s="22">
        <v>4</v>
      </c>
      <c r="L3" s="22">
        <v>791</v>
      </c>
      <c r="M3" s="23">
        <v>197.75</v>
      </c>
      <c r="N3" s="24">
        <v>9</v>
      </c>
      <c r="O3" s="25">
        <v>206.75</v>
      </c>
    </row>
    <row r="6" spans="1:17" x14ac:dyDescent="0.25">
      <c r="K6" s="7">
        <f>SUM(K2:K5)</f>
        <v>8</v>
      </c>
      <c r="L6" s="7">
        <f>SUM(L2:L5)</f>
        <v>1572</v>
      </c>
      <c r="M6" s="12">
        <f>SUM(L6/K6)</f>
        <v>196.5</v>
      </c>
      <c r="N6" s="7">
        <f>SUM(N2:N5)</f>
        <v>20</v>
      </c>
      <c r="O6" s="12">
        <f>SUM(M6+N6)</f>
        <v>216.5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4_1"/>
    <protectedRange algorithmName="SHA-512" hashValue="ON39YdpmFHfN9f47KpiRvqrKx0V9+erV1CNkpWzYhW/Qyc6aT8rEyCrvauWSYGZK2ia3o7vd3akF07acHAFpOA==" saltValue="yVW9XmDwTqEnmpSGai0KYg==" spinCount="100000" sqref="D2" name="Range1_1_1_2_1_1_1_1_2"/>
    <protectedRange algorithmName="SHA-512" hashValue="ON39YdpmFHfN9f47KpiRvqrKx0V9+erV1CNkpWzYhW/Qyc6aT8rEyCrvauWSYGZK2ia3o7vd3akF07acHAFpOA==" saltValue="yVW9XmDwTqEnmpSGai0KYg==" spinCount="100000" sqref="E2:J2" name="Range1_4_2_1_1_3_1"/>
    <protectedRange algorithmName="SHA-512" hashValue="ON39YdpmFHfN9f47KpiRvqrKx0V9+erV1CNkpWzYhW/Qyc6aT8rEyCrvauWSYGZK2ia3o7vd3akF07acHAFpOA==" saltValue="yVW9XmDwTqEnmpSGai0KYg==" spinCount="100000" sqref="B3:C3" name="Range1_1_2_2_1_1_6"/>
    <protectedRange algorithmName="SHA-512" hashValue="ON39YdpmFHfN9f47KpiRvqrKx0V9+erV1CNkpWzYhW/Qyc6aT8rEyCrvauWSYGZK2ia3o7vd3akF07acHAFpOA==" saltValue="yVW9XmDwTqEnmpSGai0KYg==" spinCount="100000" sqref="D3" name="Range1_1_1_2_1_1_1_4"/>
    <protectedRange algorithmName="SHA-512" hashValue="ON39YdpmFHfN9f47KpiRvqrKx0V9+erV1CNkpWzYhW/Qyc6aT8rEyCrvauWSYGZK2ia3o7vd3akF07acHAFpOA==" saltValue="yVW9XmDwTqEnmpSGai0KYg==" spinCount="100000" sqref="E3:J3" name="Range1_4_2_1_1_5"/>
  </protectedRanges>
  <conditionalFormatting sqref="E2">
    <cfRule type="top10" dxfId="65" priority="12" rank="1"/>
  </conditionalFormatting>
  <conditionalFormatting sqref="F2">
    <cfRule type="top10" dxfId="64" priority="11" rank="1"/>
  </conditionalFormatting>
  <conditionalFormatting sqref="G2">
    <cfRule type="top10" dxfId="63" priority="10" rank="1"/>
  </conditionalFormatting>
  <conditionalFormatting sqref="H2">
    <cfRule type="top10" dxfId="62" priority="9" rank="1"/>
  </conditionalFormatting>
  <conditionalFormatting sqref="I2">
    <cfRule type="top10" dxfId="61" priority="8" rank="1"/>
  </conditionalFormatting>
  <conditionalFormatting sqref="J2">
    <cfRule type="top10" dxfId="60" priority="7" rank="1"/>
  </conditionalFormatting>
  <conditionalFormatting sqref="E3">
    <cfRule type="top10" dxfId="59" priority="6" rank="1"/>
  </conditionalFormatting>
  <conditionalFormatting sqref="F3">
    <cfRule type="top10" dxfId="58" priority="5" rank="1"/>
  </conditionalFormatting>
  <conditionalFormatting sqref="G3">
    <cfRule type="top10" dxfId="57" priority="4" rank="1"/>
  </conditionalFormatting>
  <conditionalFormatting sqref="H3">
    <cfRule type="top10" dxfId="56" priority="3" rank="1"/>
  </conditionalFormatting>
  <conditionalFormatting sqref="I3">
    <cfRule type="top10" dxfId="55" priority="2" rank="1"/>
  </conditionalFormatting>
  <conditionalFormatting sqref="J3">
    <cfRule type="top10" dxfId="54" priority="1" rank="1"/>
  </conditionalFormatting>
  <hyperlinks>
    <hyperlink ref="Q1" location="'Georgia 2021 Ranking'!A1" display="Return to Rankings" xr:uid="{FF872E3E-A360-44D2-B523-3B857CDF1C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D1616-EF85-470E-B945-C925196E9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13"/>
  <sheetViews>
    <sheetView workbookViewId="0">
      <selection activeCell="A10" sqref="A10:O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x14ac:dyDescent="0.25">
      <c r="A2" s="17" t="s">
        <v>29</v>
      </c>
      <c r="B2" s="18" t="s">
        <v>26</v>
      </c>
      <c r="C2" s="19">
        <v>44212</v>
      </c>
      <c r="D2" s="20" t="s">
        <v>34</v>
      </c>
      <c r="E2" s="21">
        <v>190</v>
      </c>
      <c r="F2" s="21">
        <v>176</v>
      </c>
      <c r="G2" s="21">
        <v>185</v>
      </c>
      <c r="H2" s="21">
        <v>185</v>
      </c>
      <c r="I2" s="21"/>
      <c r="J2" s="21"/>
      <c r="K2" s="22">
        <v>4</v>
      </c>
      <c r="L2" s="22">
        <v>736</v>
      </c>
      <c r="M2" s="23">
        <v>184</v>
      </c>
      <c r="N2" s="24">
        <v>5</v>
      </c>
      <c r="O2" s="25">
        <v>189</v>
      </c>
    </row>
    <row r="3" spans="1:17" x14ac:dyDescent="0.25">
      <c r="A3" s="17" t="s">
        <v>29</v>
      </c>
      <c r="B3" s="18" t="s">
        <v>26</v>
      </c>
      <c r="C3" s="19">
        <v>44213</v>
      </c>
      <c r="D3" s="20" t="s">
        <v>20</v>
      </c>
      <c r="E3" s="21">
        <v>194</v>
      </c>
      <c r="F3" s="21">
        <v>190</v>
      </c>
      <c r="G3" s="21">
        <v>187</v>
      </c>
      <c r="H3" s="21">
        <v>186</v>
      </c>
      <c r="I3" s="21"/>
      <c r="J3" s="21"/>
      <c r="K3" s="22">
        <v>4</v>
      </c>
      <c r="L3" s="22">
        <v>757</v>
      </c>
      <c r="M3" s="23">
        <v>189.25</v>
      </c>
      <c r="N3" s="24">
        <v>5</v>
      </c>
      <c r="O3" s="25">
        <v>194.25</v>
      </c>
    </row>
    <row r="4" spans="1:17" x14ac:dyDescent="0.25">
      <c r="A4" s="17" t="s">
        <v>29</v>
      </c>
      <c r="B4" s="18" t="s">
        <v>26</v>
      </c>
      <c r="C4" s="19">
        <v>44247</v>
      </c>
      <c r="D4" s="20" t="s">
        <v>34</v>
      </c>
      <c r="E4" s="21">
        <v>193</v>
      </c>
      <c r="F4" s="21">
        <v>192</v>
      </c>
      <c r="G4" s="21">
        <v>195</v>
      </c>
      <c r="H4" s="21">
        <v>195</v>
      </c>
      <c r="I4" s="21"/>
      <c r="J4" s="21"/>
      <c r="K4" s="22">
        <v>4</v>
      </c>
      <c r="L4" s="22">
        <v>775</v>
      </c>
      <c r="M4" s="23">
        <v>193.75</v>
      </c>
      <c r="N4" s="24">
        <v>5</v>
      </c>
      <c r="O4" s="25">
        <v>198.75</v>
      </c>
    </row>
    <row r="5" spans="1:17" x14ac:dyDescent="0.25">
      <c r="A5" s="17" t="s">
        <v>29</v>
      </c>
      <c r="B5" s="18" t="s">
        <v>26</v>
      </c>
      <c r="C5" s="19">
        <v>44248</v>
      </c>
      <c r="D5" s="20" t="s">
        <v>20</v>
      </c>
      <c r="E5" s="21">
        <v>197</v>
      </c>
      <c r="F5" s="21">
        <v>192</v>
      </c>
      <c r="G5" s="21">
        <v>188</v>
      </c>
      <c r="H5" s="21">
        <v>192</v>
      </c>
      <c r="I5" s="21"/>
      <c r="J5" s="21"/>
      <c r="K5" s="22">
        <v>4</v>
      </c>
      <c r="L5" s="22">
        <v>769</v>
      </c>
      <c r="M5" s="23">
        <v>192.25</v>
      </c>
      <c r="N5" s="24">
        <v>5</v>
      </c>
      <c r="O5" s="25">
        <v>197.25</v>
      </c>
    </row>
    <row r="6" spans="1:17" x14ac:dyDescent="0.25">
      <c r="A6" s="17" t="s">
        <v>29</v>
      </c>
      <c r="B6" s="18" t="s">
        <v>26</v>
      </c>
      <c r="C6" s="19">
        <v>44275</v>
      </c>
      <c r="D6" s="20" t="s">
        <v>34</v>
      </c>
      <c r="E6" s="21">
        <v>187</v>
      </c>
      <c r="F6" s="21">
        <v>188</v>
      </c>
      <c r="G6" s="21">
        <v>193</v>
      </c>
      <c r="H6" s="21">
        <v>192</v>
      </c>
      <c r="I6" s="21"/>
      <c r="J6" s="21"/>
      <c r="K6" s="22">
        <v>4</v>
      </c>
      <c r="L6" s="22">
        <v>760</v>
      </c>
      <c r="M6" s="23">
        <v>190</v>
      </c>
      <c r="N6" s="24">
        <v>5</v>
      </c>
      <c r="O6" s="25">
        <v>195</v>
      </c>
    </row>
    <row r="7" spans="1:17" x14ac:dyDescent="0.25">
      <c r="A7" s="17" t="s">
        <v>29</v>
      </c>
      <c r="B7" s="18" t="s">
        <v>26</v>
      </c>
      <c r="C7" s="19">
        <v>44276</v>
      </c>
      <c r="D7" s="20" t="s">
        <v>20</v>
      </c>
      <c r="E7" s="21">
        <v>191</v>
      </c>
      <c r="F7" s="21">
        <v>195</v>
      </c>
      <c r="G7" s="21">
        <v>190</v>
      </c>
      <c r="H7" s="21">
        <v>190</v>
      </c>
      <c r="I7" s="21"/>
      <c r="J7" s="21"/>
      <c r="K7" s="22">
        <v>4</v>
      </c>
      <c r="L7" s="22">
        <v>766</v>
      </c>
      <c r="M7" s="23">
        <v>191.5</v>
      </c>
      <c r="N7" s="24">
        <v>5</v>
      </c>
      <c r="O7" s="25">
        <v>196.5</v>
      </c>
    </row>
    <row r="8" spans="1:17" x14ac:dyDescent="0.25">
      <c r="A8" s="17" t="s">
        <v>29</v>
      </c>
      <c r="B8" s="18" t="s">
        <v>26</v>
      </c>
      <c r="C8" s="19">
        <v>44303</v>
      </c>
      <c r="D8" s="20" t="s">
        <v>34</v>
      </c>
      <c r="E8" s="21">
        <v>192</v>
      </c>
      <c r="F8" s="21">
        <v>190</v>
      </c>
      <c r="G8" s="21">
        <v>192</v>
      </c>
      <c r="H8" s="21">
        <v>193</v>
      </c>
      <c r="I8" s="21"/>
      <c r="J8" s="21"/>
      <c r="K8" s="22">
        <v>4</v>
      </c>
      <c r="L8" s="22">
        <v>767</v>
      </c>
      <c r="M8" s="23">
        <v>191.75</v>
      </c>
      <c r="N8" s="24">
        <v>5</v>
      </c>
      <c r="O8" s="25">
        <v>196.75</v>
      </c>
    </row>
    <row r="9" spans="1:17" x14ac:dyDescent="0.25">
      <c r="A9" s="17" t="s">
        <v>29</v>
      </c>
      <c r="B9" s="18" t="s">
        <v>26</v>
      </c>
      <c r="C9" s="19">
        <v>44304</v>
      </c>
      <c r="D9" s="20" t="s">
        <v>20</v>
      </c>
      <c r="E9" s="21">
        <v>195</v>
      </c>
      <c r="F9" s="21">
        <v>199</v>
      </c>
      <c r="G9" s="21">
        <v>193</v>
      </c>
      <c r="H9" s="21">
        <v>191</v>
      </c>
      <c r="I9" s="21"/>
      <c r="J9" s="21"/>
      <c r="K9" s="22">
        <v>4</v>
      </c>
      <c r="L9" s="22">
        <v>778</v>
      </c>
      <c r="M9" s="23">
        <v>194.5</v>
      </c>
      <c r="N9" s="24">
        <v>5</v>
      </c>
      <c r="O9" s="25">
        <v>199.5</v>
      </c>
    </row>
    <row r="10" spans="1:17" x14ac:dyDescent="0.25">
      <c r="A10" s="17" t="s">
        <v>29</v>
      </c>
      <c r="B10" s="18" t="s">
        <v>26</v>
      </c>
      <c r="C10" s="19">
        <v>44313</v>
      </c>
      <c r="D10" s="20" t="s">
        <v>20</v>
      </c>
      <c r="E10" s="21">
        <v>186</v>
      </c>
      <c r="F10" s="21">
        <v>198</v>
      </c>
      <c r="G10" s="21">
        <v>197</v>
      </c>
      <c r="H10" s="21"/>
      <c r="I10" s="21"/>
      <c r="J10" s="21"/>
      <c r="K10" s="22">
        <v>3</v>
      </c>
      <c r="L10" s="22">
        <v>581</v>
      </c>
      <c r="M10" s="23">
        <v>193.66666666666666</v>
      </c>
      <c r="N10" s="24">
        <v>5</v>
      </c>
      <c r="O10" s="25">
        <v>198.66666666666666</v>
      </c>
    </row>
    <row r="13" spans="1:17" x14ac:dyDescent="0.25">
      <c r="K13" s="7">
        <f>SUM(K2:K12)</f>
        <v>35</v>
      </c>
      <c r="L13" s="7">
        <f>SUM(L2:L12)</f>
        <v>6689</v>
      </c>
      <c r="M13" s="12">
        <f>SUM(L13/K13)</f>
        <v>191.11428571428573</v>
      </c>
      <c r="N13" s="7">
        <f>SUM(N2:N12)</f>
        <v>45</v>
      </c>
      <c r="O13" s="12">
        <f>SUM(M13+N13)</f>
        <v>236.11428571428573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_1_1_5"/>
    <protectedRange algorithmName="SHA-512" hashValue="ON39YdpmFHfN9f47KpiRvqrKx0V9+erV1CNkpWzYhW/Qyc6aT8rEyCrvauWSYGZK2ia3o7vd3akF07acHAFpOA==" saltValue="yVW9XmDwTqEnmpSGai0KYg==" spinCount="100000" sqref="D2" name="Range1_1_1_2_5_1_1_5"/>
    <protectedRange algorithmName="SHA-512" hashValue="ON39YdpmFHfN9f47KpiRvqrKx0V9+erV1CNkpWzYhW/Qyc6aT8rEyCrvauWSYGZK2ia3o7vd3akF07acHAFpOA==" saltValue="yVW9XmDwTqEnmpSGai0KYg==" spinCount="100000" sqref="E2:J2" name="Range1_4_6_1_1_5"/>
    <protectedRange algorithmName="SHA-512" hashValue="ON39YdpmFHfN9f47KpiRvqrKx0V9+erV1CNkpWzYhW/Qyc6aT8rEyCrvauWSYGZK2ia3o7vd3akF07acHAFpOA==" saltValue="yVW9XmDwTqEnmpSGai0KYg==" spinCount="100000" sqref="B3:C3" name="Range1_1_2_6_1_1_1_1"/>
    <protectedRange algorithmName="SHA-512" hashValue="ON39YdpmFHfN9f47KpiRvqrKx0V9+erV1CNkpWzYhW/Qyc6aT8rEyCrvauWSYGZK2ia3o7vd3akF07acHAFpOA==" saltValue="yVW9XmDwTqEnmpSGai0KYg==" spinCount="100000" sqref="D3" name="Range1_1_1_2_5_1_1_1_1"/>
    <protectedRange algorithmName="SHA-512" hashValue="ON39YdpmFHfN9f47KpiRvqrKx0V9+erV1CNkpWzYhW/Qyc6aT8rEyCrvauWSYGZK2ia3o7vd3akF07acHAFpOA==" saltValue="yVW9XmDwTqEnmpSGai0KYg==" spinCount="100000" sqref="E3:J3" name="Range1_4_6_1_1_1_1"/>
    <protectedRange algorithmName="SHA-512" hashValue="ON39YdpmFHfN9f47KpiRvqrKx0V9+erV1CNkpWzYhW/Qyc6aT8rEyCrvauWSYGZK2ia3o7vd3akF07acHAFpOA==" saltValue="yVW9XmDwTqEnmpSGai0KYg==" spinCount="100000" sqref="B4:C4" name="Range1_1_2_6_1_1_1_2"/>
    <protectedRange algorithmName="SHA-512" hashValue="ON39YdpmFHfN9f47KpiRvqrKx0V9+erV1CNkpWzYhW/Qyc6aT8rEyCrvauWSYGZK2ia3o7vd3akF07acHAFpOA==" saltValue="yVW9XmDwTqEnmpSGai0KYg==" spinCount="100000" sqref="D4" name="Range1_1_1_2_5_1_1_1_2"/>
    <protectedRange algorithmName="SHA-512" hashValue="ON39YdpmFHfN9f47KpiRvqrKx0V9+erV1CNkpWzYhW/Qyc6aT8rEyCrvauWSYGZK2ia3o7vd3akF07acHAFpOA==" saltValue="yVW9XmDwTqEnmpSGai0KYg==" spinCount="100000" sqref="E4:J4" name="Range1_4_6_1_1_1_2"/>
    <protectedRange algorithmName="SHA-512" hashValue="ON39YdpmFHfN9f47KpiRvqrKx0V9+erV1CNkpWzYhW/Qyc6aT8rEyCrvauWSYGZK2ia3o7vd3akF07acHAFpOA==" saltValue="yVW9XmDwTqEnmpSGai0KYg==" spinCount="100000" sqref="B5:C5" name="Range1_1_2_6_1_1_2_1"/>
    <protectedRange algorithmName="SHA-512" hashValue="ON39YdpmFHfN9f47KpiRvqrKx0V9+erV1CNkpWzYhW/Qyc6aT8rEyCrvauWSYGZK2ia3o7vd3akF07acHAFpOA==" saltValue="yVW9XmDwTqEnmpSGai0KYg==" spinCount="100000" sqref="D5" name="Range1_1_1_2_5_1_1_2_1"/>
    <protectedRange algorithmName="SHA-512" hashValue="ON39YdpmFHfN9f47KpiRvqrKx0V9+erV1CNkpWzYhW/Qyc6aT8rEyCrvauWSYGZK2ia3o7vd3akF07acHAFpOA==" saltValue="yVW9XmDwTqEnmpSGai0KYg==" spinCount="100000" sqref="E5:J5" name="Range1_4_6_1_1_2_1"/>
    <protectedRange algorithmName="SHA-512" hashValue="ON39YdpmFHfN9f47KpiRvqrKx0V9+erV1CNkpWzYhW/Qyc6aT8rEyCrvauWSYGZK2ia3o7vd3akF07acHAFpOA==" saltValue="yVW9XmDwTqEnmpSGai0KYg==" spinCount="100000" sqref="B6:C6" name="Range1_1_2_6_1_1"/>
    <protectedRange algorithmName="SHA-512" hashValue="ON39YdpmFHfN9f47KpiRvqrKx0V9+erV1CNkpWzYhW/Qyc6aT8rEyCrvauWSYGZK2ia3o7vd3akF07acHAFpOA==" saltValue="yVW9XmDwTqEnmpSGai0KYg==" spinCount="100000" sqref="D6" name="Range1_1_1_2_5_1_1"/>
    <protectedRange algorithmName="SHA-512" hashValue="ON39YdpmFHfN9f47KpiRvqrKx0V9+erV1CNkpWzYhW/Qyc6aT8rEyCrvauWSYGZK2ia3o7vd3akF07acHAFpOA==" saltValue="yVW9XmDwTqEnmpSGai0KYg==" spinCount="100000" sqref="E6:J6" name="Range1_4_6_1_1_3"/>
    <protectedRange algorithmName="SHA-512" hashValue="ON39YdpmFHfN9f47KpiRvqrKx0V9+erV1CNkpWzYhW/Qyc6aT8rEyCrvauWSYGZK2ia3o7vd3akF07acHAFpOA==" saltValue="yVW9XmDwTqEnmpSGai0KYg==" spinCount="100000" sqref="B7:C7" name="Range1_1_2_6_1_1_3"/>
    <protectedRange algorithmName="SHA-512" hashValue="ON39YdpmFHfN9f47KpiRvqrKx0V9+erV1CNkpWzYhW/Qyc6aT8rEyCrvauWSYGZK2ia3o7vd3akF07acHAFpOA==" saltValue="yVW9XmDwTqEnmpSGai0KYg==" spinCount="100000" sqref="D7" name="Range1_1_1_2_5_1_1_3"/>
    <protectedRange algorithmName="SHA-512" hashValue="ON39YdpmFHfN9f47KpiRvqrKx0V9+erV1CNkpWzYhW/Qyc6aT8rEyCrvauWSYGZK2ia3o7vd3akF07acHAFpOA==" saltValue="yVW9XmDwTqEnmpSGai0KYg==" spinCount="100000" sqref="E7:J7" name="Range1_4_6_1_1_4"/>
    <protectedRange algorithmName="SHA-512" hashValue="ON39YdpmFHfN9f47KpiRvqrKx0V9+erV1CNkpWzYhW/Qyc6aT8rEyCrvauWSYGZK2ia3o7vd3akF07acHAFpOA==" saltValue="yVW9XmDwTqEnmpSGai0KYg==" spinCount="100000" sqref="B8:C8" name="Range1_1_2_6_1_1_4"/>
    <protectedRange algorithmName="SHA-512" hashValue="ON39YdpmFHfN9f47KpiRvqrKx0V9+erV1CNkpWzYhW/Qyc6aT8rEyCrvauWSYGZK2ia3o7vd3akF07acHAFpOA==" saltValue="yVW9XmDwTqEnmpSGai0KYg==" spinCount="100000" sqref="D8" name="Range1_1_1_2_5_1_1_4"/>
    <protectedRange algorithmName="SHA-512" hashValue="ON39YdpmFHfN9f47KpiRvqrKx0V9+erV1CNkpWzYhW/Qyc6aT8rEyCrvauWSYGZK2ia3o7vd3akF07acHAFpOA==" saltValue="yVW9XmDwTqEnmpSGai0KYg==" spinCount="100000" sqref="E8:J8" name="Range1_4_6_1_1_5_1"/>
    <protectedRange algorithmName="SHA-512" hashValue="ON39YdpmFHfN9f47KpiRvqrKx0V9+erV1CNkpWzYhW/Qyc6aT8rEyCrvauWSYGZK2ia3o7vd3akF07acHAFpOA==" saltValue="yVW9XmDwTqEnmpSGai0KYg==" spinCount="100000" sqref="B9:C9" name="Range1_1_2_6_1_1_5_1"/>
    <protectedRange algorithmName="SHA-512" hashValue="ON39YdpmFHfN9f47KpiRvqrKx0V9+erV1CNkpWzYhW/Qyc6aT8rEyCrvauWSYGZK2ia3o7vd3akF07acHAFpOA==" saltValue="yVW9XmDwTqEnmpSGai0KYg==" spinCount="100000" sqref="D9" name="Range1_1_1_2_5_1_1_5_1"/>
    <protectedRange algorithmName="SHA-512" hashValue="ON39YdpmFHfN9f47KpiRvqrKx0V9+erV1CNkpWzYhW/Qyc6aT8rEyCrvauWSYGZK2ia3o7vd3akF07acHAFpOA==" saltValue="yVW9XmDwTqEnmpSGai0KYg==" spinCount="100000" sqref="E9:J9" name="Range1_4_6_1_1_6"/>
    <protectedRange algorithmName="SHA-512" hashValue="ON39YdpmFHfN9f47KpiRvqrKx0V9+erV1CNkpWzYhW/Qyc6aT8rEyCrvauWSYGZK2ia3o7vd3akF07acHAFpOA==" saltValue="yVW9XmDwTqEnmpSGai0KYg==" spinCount="100000" sqref="B10:C10" name="Range1_1_2_6_1_1_6"/>
    <protectedRange algorithmName="SHA-512" hashValue="ON39YdpmFHfN9f47KpiRvqrKx0V9+erV1CNkpWzYhW/Qyc6aT8rEyCrvauWSYGZK2ia3o7vd3akF07acHAFpOA==" saltValue="yVW9XmDwTqEnmpSGai0KYg==" spinCount="100000" sqref="D10" name="Range1_1_1_2_5_1_1_6"/>
    <protectedRange algorithmName="SHA-512" hashValue="ON39YdpmFHfN9f47KpiRvqrKx0V9+erV1CNkpWzYhW/Qyc6aT8rEyCrvauWSYGZK2ia3o7vd3akF07acHAFpOA==" saltValue="yVW9XmDwTqEnmpSGai0KYg==" spinCount="100000" sqref="E10:J10" name="Range1_4_6_1_1_7"/>
  </protectedRanges>
  <conditionalFormatting sqref="E2">
    <cfRule type="top10" dxfId="53" priority="54" rank="1"/>
  </conditionalFormatting>
  <conditionalFormatting sqref="F2">
    <cfRule type="top10" dxfId="52" priority="53" rank="1"/>
  </conditionalFormatting>
  <conditionalFormatting sqref="G2">
    <cfRule type="top10" dxfId="51" priority="52" rank="1"/>
  </conditionalFormatting>
  <conditionalFormatting sqref="H2">
    <cfRule type="top10" dxfId="50" priority="51" rank="1"/>
  </conditionalFormatting>
  <conditionalFormatting sqref="I2">
    <cfRule type="top10" dxfId="49" priority="50" rank="1"/>
  </conditionalFormatting>
  <conditionalFormatting sqref="J2">
    <cfRule type="top10" dxfId="48" priority="49" rank="1"/>
  </conditionalFormatting>
  <conditionalFormatting sqref="E3">
    <cfRule type="top10" dxfId="47" priority="43" rank="1"/>
  </conditionalFormatting>
  <conditionalFormatting sqref="F3">
    <cfRule type="top10" dxfId="46" priority="44" rank="1"/>
  </conditionalFormatting>
  <conditionalFormatting sqref="G3">
    <cfRule type="top10" dxfId="45" priority="45" rank="1"/>
  </conditionalFormatting>
  <conditionalFormatting sqref="H3">
    <cfRule type="top10" dxfId="44" priority="46" rank="1"/>
  </conditionalFormatting>
  <conditionalFormatting sqref="I3">
    <cfRule type="top10" dxfId="43" priority="47" rank="1"/>
  </conditionalFormatting>
  <conditionalFormatting sqref="J3">
    <cfRule type="top10" dxfId="42" priority="48" rank="1"/>
  </conditionalFormatting>
  <conditionalFormatting sqref="E4">
    <cfRule type="top10" dxfId="41" priority="37" rank="1"/>
  </conditionalFormatting>
  <conditionalFormatting sqref="F4">
    <cfRule type="top10" dxfId="40" priority="38" rank="1"/>
  </conditionalFormatting>
  <conditionalFormatting sqref="G4">
    <cfRule type="top10" dxfId="39" priority="39" rank="1"/>
  </conditionalFormatting>
  <conditionalFormatting sqref="H4">
    <cfRule type="top10" dxfId="38" priority="40" rank="1"/>
  </conditionalFormatting>
  <conditionalFormatting sqref="I4">
    <cfRule type="top10" dxfId="37" priority="41" rank="1"/>
  </conditionalFormatting>
  <conditionalFormatting sqref="J4">
    <cfRule type="top10" dxfId="36" priority="42" rank="1"/>
  </conditionalFormatting>
  <conditionalFormatting sqref="E5">
    <cfRule type="top10" dxfId="35" priority="36" rank="1"/>
  </conditionalFormatting>
  <conditionalFormatting sqref="F5">
    <cfRule type="top10" dxfId="34" priority="35" rank="1"/>
  </conditionalFormatting>
  <conditionalFormatting sqref="G5">
    <cfRule type="top10" dxfId="33" priority="34" rank="1"/>
  </conditionalFormatting>
  <conditionalFormatting sqref="H5">
    <cfRule type="top10" dxfId="32" priority="33" rank="1"/>
  </conditionalFormatting>
  <conditionalFormatting sqref="I5">
    <cfRule type="top10" dxfId="31" priority="32" rank="1"/>
  </conditionalFormatting>
  <conditionalFormatting sqref="J5">
    <cfRule type="top10" dxfId="30" priority="31" rank="1"/>
  </conditionalFormatting>
  <conditionalFormatting sqref="E6">
    <cfRule type="top10" dxfId="29" priority="30" rank="1"/>
  </conditionalFormatting>
  <conditionalFormatting sqref="F6">
    <cfRule type="top10" dxfId="28" priority="29" rank="1"/>
  </conditionalFormatting>
  <conditionalFormatting sqref="G6">
    <cfRule type="top10" dxfId="27" priority="28" rank="1"/>
  </conditionalFormatting>
  <conditionalFormatting sqref="H6">
    <cfRule type="top10" dxfId="26" priority="27" rank="1"/>
  </conditionalFormatting>
  <conditionalFormatting sqref="I6">
    <cfRule type="top10" dxfId="25" priority="26" rank="1"/>
  </conditionalFormatting>
  <conditionalFormatting sqref="J6">
    <cfRule type="top10" dxfId="24" priority="25" rank="1"/>
  </conditionalFormatting>
  <conditionalFormatting sqref="E7">
    <cfRule type="top10" dxfId="23" priority="24" rank="1"/>
  </conditionalFormatting>
  <conditionalFormatting sqref="F7">
    <cfRule type="top10" dxfId="22" priority="23" rank="1"/>
  </conditionalFormatting>
  <conditionalFormatting sqref="G7">
    <cfRule type="top10" dxfId="21" priority="22" rank="1"/>
  </conditionalFormatting>
  <conditionalFormatting sqref="H7">
    <cfRule type="top10" dxfId="20" priority="21" rank="1"/>
  </conditionalFormatting>
  <conditionalFormatting sqref="I7">
    <cfRule type="top10" dxfId="19" priority="20" rank="1"/>
  </conditionalFormatting>
  <conditionalFormatting sqref="J7">
    <cfRule type="top10" dxfId="18" priority="19" rank="1"/>
  </conditionalFormatting>
  <conditionalFormatting sqref="E8">
    <cfRule type="top10" dxfId="17" priority="18" rank="1"/>
  </conditionalFormatting>
  <conditionalFormatting sqref="F8">
    <cfRule type="top10" dxfId="16" priority="17" rank="1"/>
  </conditionalFormatting>
  <conditionalFormatting sqref="G8">
    <cfRule type="top10" dxfId="15" priority="16" rank="1"/>
  </conditionalFormatting>
  <conditionalFormatting sqref="H8">
    <cfRule type="top10" dxfId="14" priority="15" rank="1"/>
  </conditionalFormatting>
  <conditionalFormatting sqref="I8">
    <cfRule type="top10" dxfId="13" priority="14" rank="1"/>
  </conditionalFormatting>
  <conditionalFormatting sqref="J8">
    <cfRule type="top10" dxfId="12" priority="13" rank="1"/>
  </conditionalFormatting>
  <conditionalFormatting sqref="E9">
    <cfRule type="top10" dxfId="11" priority="12" rank="1"/>
  </conditionalFormatting>
  <conditionalFormatting sqref="F9">
    <cfRule type="top10" dxfId="10" priority="11" rank="1"/>
  </conditionalFormatting>
  <conditionalFormatting sqref="G9">
    <cfRule type="top10" dxfId="9" priority="10" rank="1"/>
  </conditionalFormatting>
  <conditionalFormatting sqref="H9">
    <cfRule type="top10" dxfId="8" priority="9" rank="1"/>
  </conditionalFormatting>
  <conditionalFormatting sqref="I9">
    <cfRule type="top10" dxfId="7" priority="8" rank="1"/>
  </conditionalFormatting>
  <conditionalFormatting sqref="J9">
    <cfRule type="top10" dxfId="6" priority="7" rank="1"/>
  </conditionalFormatting>
  <conditionalFormatting sqref="E10">
    <cfRule type="top10" dxfId="5" priority="6" rank="1"/>
  </conditionalFormatting>
  <conditionalFormatting sqref="F10">
    <cfRule type="top10" dxfId="4" priority="5" rank="1"/>
  </conditionalFormatting>
  <conditionalFormatting sqref="G10">
    <cfRule type="top10" dxfId="3" priority="4" rank="1"/>
  </conditionalFormatting>
  <conditionalFormatting sqref="H10">
    <cfRule type="top10" dxfId="2" priority="3" rank="1"/>
  </conditionalFormatting>
  <conditionalFormatting sqref="I10">
    <cfRule type="top10" dxfId="1" priority="2" rank="1"/>
  </conditionalFormatting>
  <conditionalFormatting sqref="J10">
    <cfRule type="top10" dxfId="0" priority="1" rank="1"/>
  </conditionalFormatting>
  <hyperlinks>
    <hyperlink ref="Q1" location="'Georgia 2021 Ranking'!A1" display="Return to Rankings" xr:uid="{9C2DF89F-CB50-49F8-ACB1-8F3B9C5EC9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Georgia 2021 Ranking</vt:lpstr>
      <vt:lpstr>Charlie Fortson</vt:lpstr>
      <vt:lpstr>Seth Ferguson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2021-04-30T01:35:37Z</dcterms:modified>
</cp:coreProperties>
</file>